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c40f0c54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ícula de grupo" sheetId="1" r:id="R7a213f07d98d4bd2"/>
    <x:sheet xmlns:r="http://schemas.openxmlformats.org/officeDocument/2006/relationships" name="Para Preverys" sheetId="2" r:id="R446b5aac0bfd4b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0"/>
      <x:color rgb="FF192945"/>
      <x:name val="Arial"/>
    </x:font>
    <x:font>
      <x:b/>
      <x:sz val="14"/>
      <x:color rgb="FF00137E"/>
      <x:name val="Arial"/>
    </x:font>
    <x:font>
      <x:b/>
      <x:sz val="10"/>
      <x:color rgb="FF00137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00137E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4a263737f415c" /><Relationship Type="http://schemas.openxmlformats.org/officeDocument/2006/relationships/theme" Target="/xl/theme/theme1.xml" Id="R62d7d1c930034818" /><Relationship Type="http://schemas.openxmlformats.org/officeDocument/2006/relationships/sharedStrings" Target="/xl/sharedStrings.xml" Id="R11e6d359024845a9" /><Relationship Type="http://schemas.openxmlformats.org/officeDocument/2006/relationships/worksheet" Target="/xl/worksheets/sheet1.xml" Id="R7a213f07d98d4bd2" /><Relationship Type="http://schemas.openxmlformats.org/officeDocument/2006/relationships/worksheet" Target="/xl/worksheets/sheet2.xml" Id="R446b5aac0bfd4b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20" hidden="0" customWidth="1"/>
    <x:col min="4" max="4" width="20" hidden="0" customWidth="1"/>
    <x:col min="5" max="5" width="32" hidden="0" customWidth="1"/>
    <x:col min="6" max="6" width="30" hidden="0" customWidth="1"/>
    <x:col min="7" max="7" width="21" hidden="0" customWidth="1"/>
  </x:cols>
  <x:sheetData>
    <x:row r="1" ht="23" customHeight="1">
      <x:c r="A1" s="2" t="str">
        <x:v>PREVERYS · solicitud de matrícula de grupo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3" customHeight="1">
      <x:c r="A2" s="1" t="str">
        <x:v>Una plantilla por curso y grupo. Rellena los campos amarillos y adjunta este Excel al correo dirigido a formacion@preverys.es. El envío no confirma plaza ni matrícula.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 ht="23" customHeight="1">
      <x:c r="A4" s="3" t="str">
        <x:v>Acción formativa *</x:v>
      </x:c>
      <x:c r="B4" s="4" t="str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 ht="23" customHeight="1">
      <x:c r="A5" s="3" t="str">
        <x:v>Presenta la solicitud *</x:v>
      </x:c>
      <x:c r="B5" s="4" t="str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23" customHeight="1">
      <x:c r="A6" s="3" t="str">
        <x:v>Contacto: nombre y apellidos *</x:v>
      </x:c>
      <x:c r="B6" s="4" t="str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23" customHeight="1">
      <x:c r="A7" s="3" t="str">
        <x:v>Contacto: teléfono *</x:v>
      </x:c>
      <x:c r="B7" s="4" t="str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</x:row>
    <x:row r="8" ht="23" customHeight="1">
      <x:c r="A8" s="3" t="str">
        <x:v>Contacto: correo *</x:v>
      </x:c>
      <x:c r="B8" s="4" t="str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</x:row>
    <x:row r="9" ht="23" customHeight="1">
      <x:c r="A9" s="3" t="str">
        <x:v>Colaborador o entidad</x:v>
      </x:c>
      <x:c r="B9" s="4" t="str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</x:row>
    <x:row r="10" ht="23" customHeight="1">
      <x:c r="A10" s="3" t="str">
        <x:v>Empresa que presenta la solicitud</x:v>
      </x:c>
      <x:c r="B10" s="4" t="str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</x:row>
    <x:row r="11" ht="23" customHeight="1">
      <x:c r="A11" s="3" t="str">
        <x:v>CIF de esa empresa</x:v>
      </x:c>
      <x:c r="B11" s="4" t="str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</x:row>
    <x:row r="13" ht="23" customHeight="1">
      <x:c r="A13" s="1" t="str">
        <x:v>Si se indica empresa de un alumno, completa también su CIF. Comprueba DNI/NIE, teléfonos y correos antes de enviar.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</x:row>
    <x:row r="14" ht="23" customHeight="1">
      <x:c r="A14" s="6" t="str">
        <x:v>Nombre *</x:v>
      </x:c>
      <x:c r="B14" s="6" t="str">
        <x:v>Apellidos *</x:v>
      </x:c>
      <x:c r="C14" s="6" t="str">
        <x:v>DNI/NIE *</x:v>
      </x:c>
      <x:c r="D14" s="6" t="str">
        <x:v>Teléfono *</x:v>
      </x:c>
      <x:c r="E14" s="6" t="str">
        <x:v>Correo *</x:v>
      </x:c>
      <x:c r="F14" s="6" t="str">
        <x:v>Empresa del alumno</x:v>
      </x:c>
      <x:c r="G14" s="6" t="str">
        <x:v>CIF de su empresa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</x:row>
    <x:row r="15" ht="23" customHeight="1">
      <x:c r="A15" s="7"/>
      <x:c r="B15" s="7"/>
      <x:c r="C15" s="7"/>
      <x:c r="D15" s="7"/>
      <x:c r="E15" s="7"/>
      <x:c r="F15" s="7"/>
      <x:c r="G15" s="7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</x:row>
    <x:row r="16" ht="23" customHeight="1">
      <x:c r="A16" s="7"/>
      <x:c r="B16" s="7"/>
      <x:c r="C16" s="7"/>
      <x:c r="D16" s="7"/>
      <x:c r="E16" s="7"/>
      <x:c r="F16" s="7"/>
      <x:c r="G16" s="7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</x:row>
    <x:row r="17" ht="23" customHeight="1">
      <x:c r="A17" s="7"/>
      <x:c r="B17" s="7"/>
      <x:c r="C17" s="7"/>
      <x:c r="D17" s="7"/>
      <x:c r="E17" s="7"/>
      <x:c r="F17" s="7"/>
      <x:c r="G17" s="7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</x:row>
    <x:row r="18" ht="23" customHeight="1">
      <x:c r="A18" s="7"/>
      <x:c r="B18" s="7"/>
      <x:c r="C18" s="7"/>
      <x:c r="D18" s="7"/>
      <x:c r="E18" s="7"/>
      <x:c r="F18" s="7"/>
      <x:c r="G18" s="7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</x:row>
    <x:row r="19" ht="23" customHeight="1">
      <x:c r="A19" s="7"/>
      <x:c r="B19" s="7"/>
      <x:c r="C19" s="7"/>
      <x:c r="D19" s="7"/>
      <x:c r="E19" s="7"/>
      <x:c r="F19" s="7"/>
      <x:c r="G19" s="7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</x:row>
    <x:row r="20" ht="23" customHeight="1">
      <x:c r="A20" s="7"/>
      <x:c r="B20" s="7"/>
      <x:c r="C20" s="7"/>
      <x:c r="D20" s="7"/>
      <x:c r="E20" s="7"/>
      <x:c r="F20" s="7"/>
      <x:c r="G20" s="7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</x:row>
    <x:row r="21" ht="23" customHeight="1">
      <x:c r="A21" s="7"/>
      <x:c r="B21" s="7"/>
      <x:c r="C21" s="7"/>
      <x:c r="D21" s="7"/>
      <x:c r="E21" s="7"/>
      <x:c r="F21" s="7"/>
      <x:c r="G21" s="7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</x:row>
    <x:row r="22" ht="23" customHeight="1">
      <x:c r="A22" s="7"/>
      <x:c r="B22" s="7"/>
      <x:c r="C22" s="7"/>
      <x:c r="D22" s="7"/>
      <x:c r="E22" s="7"/>
      <x:c r="F22" s="7"/>
      <x:c r="G22" s="7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</x:row>
    <x:row r="23" ht="23" customHeight="1">
      <x:c r="A23" s="7"/>
      <x:c r="B23" s="7"/>
      <x:c r="C23" s="7"/>
      <x:c r="D23" s="7"/>
      <x:c r="E23" s="7"/>
      <x:c r="F23" s="7"/>
      <x:c r="G23" s="7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</x:row>
    <x:row r="24" ht="23" customHeight="1">
      <x:c r="A24" s="7"/>
      <x:c r="B24" s="7"/>
      <x:c r="C24" s="7"/>
      <x:c r="D24" s="7"/>
      <x:c r="E24" s="7"/>
      <x:c r="F24" s="7"/>
      <x:c r="G24" s="7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</x:row>
    <x:row r="25" ht="23" customHeight="1">
      <x:c r="A25" s="7"/>
      <x:c r="B25" s="7"/>
      <x:c r="C25" s="7"/>
      <x:c r="D25" s="7"/>
      <x:c r="E25" s="7"/>
      <x:c r="F25" s="7"/>
      <x:c r="G25" s="7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</x:row>
    <x:row r="26" ht="23" customHeight="1">
      <x:c r="A26" s="7"/>
      <x:c r="B26" s="7"/>
      <x:c r="C26" s="7"/>
      <x:c r="D26" s="7"/>
      <x:c r="E26" s="7"/>
      <x:c r="F26" s="7"/>
      <x:c r="G26" s="7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</x:row>
    <x:row r="27" ht="23" customHeight="1">
      <x:c r="A27" s="7"/>
      <x:c r="B27" s="7"/>
      <x:c r="C27" s="7"/>
      <x:c r="D27" s="7"/>
      <x:c r="E27" s="7"/>
      <x:c r="F27" s="7"/>
      <x:c r="G27" s="7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</x:row>
    <x:row r="28" ht="23" customHeight="1">
      <x:c r="A28" s="7"/>
      <x:c r="B28" s="7"/>
      <x:c r="C28" s="7"/>
      <x:c r="D28" s="7"/>
      <x:c r="E28" s="7"/>
      <x:c r="F28" s="7"/>
      <x:c r="G28" s="7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</x:row>
    <x:row r="29" ht="23" customHeight="1">
      <x:c r="A29" s="7"/>
      <x:c r="B29" s="7"/>
      <x:c r="C29" s="7"/>
      <x:c r="D29" s="7"/>
      <x:c r="E29" s="7"/>
      <x:c r="F29" s="7"/>
      <x:c r="G29" s="7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</x:row>
    <x:row r="30" ht="23" customHeight="1">
      <x:c r="A30" s="7"/>
      <x:c r="B30" s="7"/>
      <x:c r="C30" s="7"/>
      <x:c r="D30" s="7"/>
      <x:c r="E30" s="7"/>
      <x:c r="F30" s="7"/>
      <x:c r="G30" s="7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</x:row>
    <x:row r="31" ht="23" customHeight="1">
      <x:c r="A31" s="7"/>
      <x:c r="B31" s="7"/>
      <x:c r="C31" s="7"/>
      <x:c r="D31" s="7"/>
      <x:c r="E31" s="7"/>
      <x:c r="F31" s="7"/>
      <x:c r="G31" s="7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</x:row>
    <x:row r="32" ht="23" customHeight="1">
      <x:c r="A32" s="7"/>
      <x:c r="B32" s="7"/>
      <x:c r="C32" s="7"/>
      <x:c r="D32" s="7"/>
      <x:c r="E32" s="7"/>
      <x:c r="F32" s="7"/>
      <x:c r="G32" s="7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</x:row>
    <x:row r="33" ht="23" customHeight="1">
      <x:c r="A33" s="7"/>
      <x:c r="B33" s="7"/>
      <x:c r="C33" s="7"/>
      <x:c r="D33" s="7"/>
      <x:c r="E33" s="7"/>
      <x:c r="F33" s="7"/>
      <x:c r="G33" s="7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</x:row>
    <x:row r="34" ht="23" customHeight="1">
      <x:c r="A34" s="7"/>
      <x:c r="B34" s="7"/>
      <x:c r="C34" s="7"/>
      <x:c r="D34" s="7"/>
      <x:c r="E34" s="7"/>
      <x:c r="F34" s="7"/>
      <x:c r="G34" s="7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</x:row>
    <x:row r="35" ht="23" customHeight="1">
      <x:c r="A35" s="7"/>
      <x:c r="B35" s="7"/>
      <x:c r="C35" s="7"/>
      <x:c r="D35" s="7"/>
      <x:c r="E35" s="7"/>
      <x:c r="F35" s="7"/>
      <x:c r="G35" s="7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</x:row>
    <x:row r="36" ht="23" customHeight="1">
      <x:c r="A36" s="7"/>
      <x:c r="B36" s="7"/>
      <x:c r="C36" s="7"/>
      <x:c r="D36" s="7"/>
      <x:c r="E36" s="7"/>
      <x:c r="F36" s="7"/>
      <x:c r="G36" s="7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</x:row>
    <x:row r="37" ht="23" customHeight="1">
      <x:c r="A37" s="7"/>
      <x:c r="B37" s="7"/>
      <x:c r="C37" s="7"/>
      <x:c r="D37" s="7"/>
      <x:c r="E37" s="7"/>
      <x:c r="F37" s="7"/>
      <x:c r="G37" s="7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</x:row>
    <x:row r="38" ht="23" customHeight="1">
      <x:c r="A38" s="7"/>
      <x:c r="B38" s="7"/>
      <x:c r="C38" s="7"/>
      <x:c r="D38" s="7"/>
      <x:c r="E38" s="7"/>
      <x:c r="F38" s="7"/>
      <x:c r="G38" s="7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</x:row>
    <x:row r="39" ht="23" customHeight="1">
      <x:c r="A39" s="7"/>
      <x:c r="B39" s="7"/>
      <x:c r="C39" s="7"/>
      <x:c r="D39" s="7"/>
      <x:c r="E39" s="7"/>
      <x:c r="F39" s="7"/>
      <x:c r="G39" s="7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</x:row>
    <x:row r="40" ht="23" customHeight="1">
      <x:c r="A40" s="7"/>
      <x:c r="B40" s="7"/>
      <x:c r="C40" s="7"/>
      <x:c r="D40" s="7"/>
      <x:c r="E40" s="7"/>
      <x:c r="F40" s="7"/>
      <x:c r="G40" s="7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</x:row>
    <x:row r="41" ht="23" customHeight="1">
      <x:c r="A41" s="7"/>
      <x:c r="B41" s="7"/>
      <x:c r="C41" s="7"/>
      <x:c r="D41" s="7"/>
      <x:c r="E41" s="7"/>
      <x:c r="F41" s="7"/>
      <x:c r="G41" s="7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</x:row>
    <x:row r="42" ht="23" customHeight="1">
      <x:c r="A42" s="7"/>
      <x:c r="B42" s="7"/>
      <x:c r="C42" s="7"/>
      <x:c r="D42" s="7"/>
      <x:c r="E42" s="7"/>
      <x:c r="F42" s="7"/>
      <x:c r="G42" s="7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</x:row>
    <x:row r="43" ht="23" customHeight="1">
      <x:c r="A43" s="7"/>
      <x:c r="B43" s="7"/>
      <x:c r="C43" s="7"/>
      <x:c r="D43" s="7"/>
      <x:c r="E43" s="7"/>
      <x:c r="F43" s="7"/>
      <x:c r="G43" s="7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</x:row>
    <x:row r="44" ht="23" customHeight="1">
      <x:c r="A44" s="7"/>
      <x:c r="B44" s="7"/>
      <x:c r="C44" s="7"/>
      <x:c r="D44" s="7"/>
      <x:c r="E44" s="7"/>
      <x:c r="F44" s="7"/>
      <x:c r="G44" s="7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</x:row>
  </x:sheetData>
  <x:dataValidations count="1">
    <x:dataValidation type="list" sqref="B5">
      <x:formula1>"Colaborador,Empresa"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34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30" hidden="0" customWidth="1"/>
    <x:col min="12" max="12" width="22" hidden="0" customWidth="1"/>
    <x:col min="13" max="13" width="22" hidden="0" customWidth="1"/>
    <x:col min="14" max="14" width="22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</x:cols>
  <x:sheetData>
    <x:row r="1" ht="23" customHeight="1">
      <x:c r="A1" s="2" t="str">
        <x:v>PREVERYS · revisión e importación manual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3" customHeight="1">
      <x:c r="A2" s="1" t="str">
        <x:v>Uso interno. Revisar identidad, autorización, privacidad, duplicados y curso antes de copiar las filas como valores a Alumnos_matricula. Registrar también una solicitud en Solicitudes_matricula.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 ht="23" customHeight="1">
      <x:c r="A3" s="1" t="str">
        <x:v>Referencia *</x:v>
      </x:c>
      <x:c r="B3" s="4" t="str"/>
      <x:c r="C3" s="1" t="str">
        <x:v>Curso ID *</x:v>
      </x:c>
      <x:c r="D3" s="4" t="str"/>
      <x:c r="E3" s="1" t="str">
        <x:v>Fecha de registro *</x:v>
      </x:c>
      <x:c r="F3" s="4" t="str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 ht="23" customHeight="1">
      <x:c r="A5" s="1" t="str">
        <x:v>Las columnas vacías requieren revisión interna. No equivale a la aceptación de privacidad del formulario web.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</x:row>
    <x:row r="7" ht="23" customHeight="1">
      <x:c r="A7" s="6" t="str">
        <x:v>Referencia</x:v>
      </x:c>
      <x:c r="B7" s="6" t="str">
        <x:v>Nº alumno</x:v>
      </x:c>
      <x:c r="C7" s="6" t="str">
        <x:v>Fecha</x:v>
      </x:c>
      <x:c r="D7" s="6" t="str">
        <x:v>Curso ID</x:v>
      </x:c>
      <x:c r="E7" s="6" t="str">
        <x:v>Curso</x:v>
      </x:c>
      <x:c r="F7" s="6" t="str">
        <x:v>Origen</x:v>
      </x:c>
      <x:c r="G7" s="6" t="str">
        <x:v>Nombre</x:v>
      </x:c>
      <x:c r="H7" s="6" t="str">
        <x:v>Apellidos</x:v>
      </x:c>
      <x:c r="I7" s="6" t="str">
        <x:v>DNI/NIE</x:v>
      </x:c>
      <x:c r="J7" s="6" t="str">
        <x:v>Teléfono</x:v>
      </x:c>
      <x:c r="K7" s="6" t="str">
        <x:v>Correo</x:v>
      </x:c>
      <x:c r="L7" s="6" t="str">
        <x:v>Empresa</x:v>
      </x:c>
      <x:c r="M7" s="6" t="str">
        <x:v>CIF</x:v>
      </x:c>
      <x:c r="N7" s="6" t="str">
        <x:v>Colaborador</x:v>
      </x:c>
      <x:c r="O7" s="6" t="str">
        <x:v>Estado matrícula</x:v>
      </x:c>
      <x:c r="P7" s="6" t="str">
        <x:v>Posible duplicado</x:v>
      </x:c>
      <x:c r="Q7" s="6" t="str">
        <x:v>Privacidad</x:v>
      </x:c>
      <x:c r="R7" s="6" t="str">
        <x:v>Condiciones solicitud</x:v>
      </x:c>
      <x:c r="S7" s="6" t="str">
        <x:v>Autorización remitente</x:v>
      </x:c>
    </x:row>
    <x:row r="8" ht="23" customHeight="1">
      <x:c r="A8" s="7" t="str">
        <x:f>IF('Matrícula de grupo'!A15="","",IF($B$3="","",$B$3))</x:f>
      </x:c>
      <x:c r="B8" s="7" t="str">
        <x:f>IF('Matrícula de grupo'!A15="","",1)</x:f>
      </x:c>
      <x:c r="C8" s="7" t="str">
        <x:f>IF('Matrícula de grupo'!A15="","",IF($F$3="","",$F$3))</x:f>
      </x:c>
      <x:c r="D8" s="7" t="str">
        <x:f>IF('Matrícula de grupo'!A15="","",IF($D$3="","",$D$3))</x:f>
      </x:c>
      <x:c r="E8" s="8" t="str">
        <x:f>IF('Matrícula de grupo'!A15="","",'Matrícula de grupo'!$B$4)</x:f>
      </x:c>
      <x:c r="F8" s="8" t="str">
        <x:f>IF('Matrícula de grupo'!A15="","",'Matrícula de grupo'!$B$5)</x:f>
      </x:c>
      <x:c r="G8" s="8" t="str">
        <x:f>IF('Matrícula de grupo'!A15="","",'Matrícula de grupo'!A15)</x:f>
      </x:c>
      <x:c r="H8" s="8" t="str">
        <x:f>IF('Matrícula de grupo'!A15="","",'Matrícula de grupo'!B15)</x:f>
      </x:c>
      <x:c r="I8" s="8" t="str">
        <x:f>IF('Matrícula de grupo'!A15="","",'Matrícula de grupo'!C15)</x:f>
      </x:c>
      <x:c r="J8" s="8" t="str">
        <x:f>IF('Matrícula de grupo'!A15="","",'Matrícula de grupo'!D15)</x:f>
      </x:c>
      <x:c r="K8" s="8" t="str">
        <x:f>IF('Matrícula de grupo'!A15="","",'Matrícula de grupo'!E15)</x:f>
      </x:c>
      <x:c r="L8" s="8" t="str">
        <x:f>IF('Matrícula de grupo'!A15="","",'Matrícula de grupo'!F15)</x:f>
      </x:c>
      <x:c r="M8" s="8" t="str">
        <x:f>IF('Matrícula de grupo'!A15="","",'Matrícula de grupo'!G15)</x:f>
      </x:c>
      <x:c r="N8" s="8" t="str">
        <x:f>IF('Matrícula de grupo'!A15="","",'Matrícula de grupo'!$B$9)</x:f>
      </x:c>
      <x:c r="O8" s="8" t="str">
        <x:f>IF('Matrícula de grupo'!A15="","","Pendiente de confirmación")</x:f>
      </x:c>
      <x:c r="P8" s="7"/>
      <x:c r="Q8" s="7"/>
      <x:c r="R8" s="7"/>
      <x:c r="S8" s="7"/>
    </x:row>
    <x:row r="9" ht="23" customHeight="1">
      <x:c r="A9" s="7" t="str">
        <x:f>IF('Matrícula de grupo'!A16="","",IF($B$3="","",$B$3))</x:f>
      </x:c>
      <x:c r="B9" s="7" t="str">
        <x:f>IF('Matrícula de grupo'!A16="","",2)</x:f>
      </x:c>
      <x:c r="C9" s="7" t="str">
        <x:f>IF('Matrícula de grupo'!A16="","",IF($F$3="","",$F$3))</x:f>
      </x:c>
      <x:c r="D9" s="7" t="str">
        <x:f>IF('Matrícula de grupo'!A16="","",IF($D$3="","",$D$3))</x:f>
      </x:c>
      <x:c r="E9" s="8" t="str">
        <x:f>IF('Matrícula de grupo'!A16="","",'Matrícula de grupo'!$B$4)</x:f>
      </x:c>
      <x:c r="F9" s="8" t="str">
        <x:f>IF('Matrícula de grupo'!A16="","",'Matrícula de grupo'!$B$5)</x:f>
      </x:c>
      <x:c r="G9" s="8" t="str">
        <x:f>IF('Matrícula de grupo'!A16="","",'Matrícula de grupo'!A16)</x:f>
      </x:c>
      <x:c r="H9" s="8" t="str">
        <x:f>IF('Matrícula de grupo'!A16="","",'Matrícula de grupo'!B16)</x:f>
      </x:c>
      <x:c r="I9" s="8" t="str">
        <x:f>IF('Matrícula de grupo'!A16="","",'Matrícula de grupo'!C16)</x:f>
      </x:c>
      <x:c r="J9" s="8" t="str">
        <x:f>IF('Matrícula de grupo'!A16="","",'Matrícula de grupo'!D16)</x:f>
      </x:c>
      <x:c r="K9" s="8" t="str">
        <x:f>IF('Matrícula de grupo'!A16="","",'Matrícula de grupo'!E16)</x:f>
      </x:c>
      <x:c r="L9" s="8" t="str">
        <x:f>IF('Matrícula de grupo'!A16="","",'Matrícula de grupo'!F16)</x:f>
      </x:c>
      <x:c r="M9" s="8" t="str">
        <x:f>IF('Matrícula de grupo'!A16="","",'Matrícula de grupo'!G16)</x:f>
      </x:c>
      <x:c r="N9" s="8" t="str">
        <x:f>IF('Matrícula de grupo'!A16="","",'Matrícula de grupo'!$B$9)</x:f>
      </x:c>
      <x:c r="O9" s="8" t="str">
        <x:f>IF('Matrícula de grupo'!A16="","","Pendiente de confirmación")</x:f>
      </x:c>
      <x:c r="P9" s="7"/>
      <x:c r="Q9" s="7"/>
      <x:c r="R9" s="7"/>
      <x:c r="S9" s="7"/>
    </x:row>
    <x:row r="10" ht="23" customHeight="1">
      <x:c r="A10" s="7" t="str">
        <x:f>IF('Matrícula de grupo'!A17="","",IF($B$3="","",$B$3))</x:f>
      </x:c>
      <x:c r="B10" s="7" t="str">
        <x:f>IF('Matrícula de grupo'!A17="","",3)</x:f>
      </x:c>
      <x:c r="C10" s="7" t="str">
        <x:f>IF('Matrícula de grupo'!A17="","",IF($F$3="","",$F$3))</x:f>
      </x:c>
      <x:c r="D10" s="7" t="str">
        <x:f>IF('Matrícula de grupo'!A17="","",IF($D$3="","",$D$3))</x:f>
      </x:c>
      <x:c r="E10" s="8" t="str">
        <x:f>IF('Matrícula de grupo'!A17="","",'Matrícula de grupo'!$B$4)</x:f>
      </x:c>
      <x:c r="F10" s="8" t="str">
        <x:f>IF('Matrícula de grupo'!A17="","",'Matrícula de grupo'!$B$5)</x:f>
      </x:c>
      <x:c r="G10" s="8" t="str">
        <x:f>IF('Matrícula de grupo'!A17="","",'Matrícula de grupo'!A17)</x:f>
      </x:c>
      <x:c r="H10" s="8" t="str">
        <x:f>IF('Matrícula de grupo'!A17="","",'Matrícula de grupo'!B17)</x:f>
      </x:c>
      <x:c r="I10" s="8" t="str">
        <x:f>IF('Matrícula de grupo'!A17="","",'Matrícula de grupo'!C17)</x:f>
      </x:c>
      <x:c r="J10" s="8" t="str">
        <x:f>IF('Matrícula de grupo'!A17="","",'Matrícula de grupo'!D17)</x:f>
      </x:c>
      <x:c r="K10" s="8" t="str">
        <x:f>IF('Matrícula de grupo'!A17="","",'Matrícula de grupo'!E17)</x:f>
      </x:c>
      <x:c r="L10" s="8" t="str">
        <x:f>IF('Matrícula de grupo'!A17="","",'Matrícula de grupo'!F17)</x:f>
      </x:c>
      <x:c r="M10" s="8" t="str">
        <x:f>IF('Matrícula de grupo'!A17="","",'Matrícula de grupo'!G17)</x:f>
      </x:c>
      <x:c r="N10" s="8" t="str">
        <x:f>IF('Matrícula de grupo'!A17="","",'Matrícula de grupo'!$B$9)</x:f>
      </x:c>
      <x:c r="O10" s="8" t="str">
        <x:f>IF('Matrícula de grupo'!A17="","","Pendiente de confirmación")</x:f>
      </x:c>
      <x:c r="P10" s="7"/>
      <x:c r="Q10" s="7"/>
      <x:c r="R10" s="7"/>
      <x:c r="S10" s="7"/>
    </x:row>
    <x:row r="11" ht="23" customHeight="1">
      <x:c r="A11" s="7" t="str">
        <x:f>IF('Matrícula de grupo'!A18="","",IF($B$3="","",$B$3))</x:f>
      </x:c>
      <x:c r="B11" s="7" t="str">
        <x:f>IF('Matrícula de grupo'!A18="","",4)</x:f>
      </x:c>
      <x:c r="C11" s="7" t="str">
        <x:f>IF('Matrícula de grupo'!A18="","",IF($F$3="","",$F$3))</x:f>
      </x:c>
      <x:c r="D11" s="7" t="str">
        <x:f>IF('Matrícula de grupo'!A18="","",IF($D$3="","",$D$3))</x:f>
      </x:c>
      <x:c r="E11" s="8" t="str">
        <x:f>IF('Matrícula de grupo'!A18="","",'Matrícula de grupo'!$B$4)</x:f>
      </x:c>
      <x:c r="F11" s="8" t="str">
        <x:f>IF('Matrícula de grupo'!A18="","",'Matrícula de grupo'!$B$5)</x:f>
      </x:c>
      <x:c r="G11" s="8" t="str">
        <x:f>IF('Matrícula de grupo'!A18="","",'Matrícula de grupo'!A18)</x:f>
      </x:c>
      <x:c r="H11" s="8" t="str">
        <x:f>IF('Matrícula de grupo'!A18="","",'Matrícula de grupo'!B18)</x:f>
      </x:c>
      <x:c r="I11" s="8" t="str">
        <x:f>IF('Matrícula de grupo'!A18="","",'Matrícula de grupo'!C18)</x:f>
      </x:c>
      <x:c r="J11" s="8" t="str">
        <x:f>IF('Matrícula de grupo'!A18="","",'Matrícula de grupo'!D18)</x:f>
      </x:c>
      <x:c r="K11" s="8" t="str">
        <x:f>IF('Matrícula de grupo'!A18="","",'Matrícula de grupo'!E18)</x:f>
      </x:c>
      <x:c r="L11" s="8" t="str">
        <x:f>IF('Matrícula de grupo'!A18="","",'Matrícula de grupo'!F18)</x:f>
      </x:c>
      <x:c r="M11" s="8" t="str">
        <x:f>IF('Matrícula de grupo'!A18="","",'Matrícula de grupo'!G18)</x:f>
      </x:c>
      <x:c r="N11" s="8" t="str">
        <x:f>IF('Matrícula de grupo'!A18="","",'Matrícula de grupo'!$B$9)</x:f>
      </x:c>
      <x:c r="O11" s="8" t="str">
        <x:f>IF('Matrícula de grupo'!A18="","","Pendiente de confirmación")</x:f>
      </x:c>
      <x:c r="P11" s="7"/>
      <x:c r="Q11" s="7"/>
      <x:c r="R11" s="7"/>
      <x:c r="S11" s="7"/>
    </x:row>
    <x:row r="12" ht="23" customHeight="1">
      <x:c r="A12" s="7" t="str">
        <x:f>IF('Matrícula de grupo'!A19="","",IF($B$3="","",$B$3))</x:f>
      </x:c>
      <x:c r="B12" s="7" t="str">
        <x:f>IF('Matrícula de grupo'!A19="","",5)</x:f>
      </x:c>
      <x:c r="C12" s="7" t="str">
        <x:f>IF('Matrícula de grupo'!A19="","",IF($F$3="","",$F$3))</x:f>
      </x:c>
      <x:c r="D12" s="7" t="str">
        <x:f>IF('Matrícula de grupo'!A19="","",IF($D$3="","",$D$3))</x:f>
      </x:c>
      <x:c r="E12" s="8" t="str">
        <x:f>IF('Matrícula de grupo'!A19="","",'Matrícula de grupo'!$B$4)</x:f>
      </x:c>
      <x:c r="F12" s="8" t="str">
        <x:f>IF('Matrícula de grupo'!A19="","",'Matrícula de grupo'!$B$5)</x:f>
      </x:c>
      <x:c r="G12" s="8" t="str">
        <x:f>IF('Matrícula de grupo'!A19="","",'Matrícula de grupo'!A19)</x:f>
      </x:c>
      <x:c r="H12" s="8" t="str">
        <x:f>IF('Matrícula de grupo'!A19="","",'Matrícula de grupo'!B19)</x:f>
      </x:c>
      <x:c r="I12" s="8" t="str">
        <x:f>IF('Matrícula de grupo'!A19="","",'Matrícula de grupo'!C19)</x:f>
      </x:c>
      <x:c r="J12" s="8" t="str">
        <x:f>IF('Matrícula de grupo'!A19="","",'Matrícula de grupo'!D19)</x:f>
      </x:c>
      <x:c r="K12" s="8" t="str">
        <x:f>IF('Matrícula de grupo'!A19="","",'Matrícula de grupo'!E19)</x:f>
      </x:c>
      <x:c r="L12" s="8" t="str">
        <x:f>IF('Matrícula de grupo'!A19="","",'Matrícula de grupo'!F19)</x:f>
      </x:c>
      <x:c r="M12" s="8" t="str">
        <x:f>IF('Matrícula de grupo'!A19="","",'Matrícula de grupo'!G19)</x:f>
      </x:c>
      <x:c r="N12" s="8" t="str">
        <x:f>IF('Matrícula de grupo'!A19="","",'Matrícula de grupo'!$B$9)</x:f>
      </x:c>
      <x:c r="O12" s="8" t="str">
        <x:f>IF('Matrícula de grupo'!A19="","","Pendiente de confirmación")</x:f>
      </x:c>
      <x:c r="P12" s="7"/>
      <x:c r="Q12" s="7"/>
      <x:c r="R12" s="7"/>
      <x:c r="S12" s="7"/>
    </x:row>
    <x:row r="13" ht="23" customHeight="1">
      <x:c r="A13" s="7" t="str">
        <x:f>IF('Matrícula de grupo'!A20="","",IF($B$3="","",$B$3))</x:f>
      </x:c>
      <x:c r="B13" s="7" t="str">
        <x:f>IF('Matrícula de grupo'!A20="","",6)</x:f>
      </x:c>
      <x:c r="C13" s="7" t="str">
        <x:f>IF('Matrícula de grupo'!A20="","",IF($F$3="","",$F$3))</x:f>
      </x:c>
      <x:c r="D13" s="7" t="str">
        <x:f>IF('Matrícula de grupo'!A20="","",IF($D$3="","",$D$3))</x:f>
      </x:c>
      <x:c r="E13" s="8" t="str">
        <x:f>IF('Matrícula de grupo'!A20="","",'Matrícula de grupo'!$B$4)</x:f>
      </x:c>
      <x:c r="F13" s="8" t="str">
        <x:f>IF('Matrícula de grupo'!A20="","",'Matrícula de grupo'!$B$5)</x:f>
      </x:c>
      <x:c r="G13" s="8" t="str">
        <x:f>IF('Matrícula de grupo'!A20="","",'Matrícula de grupo'!A20)</x:f>
      </x:c>
      <x:c r="H13" s="8" t="str">
        <x:f>IF('Matrícula de grupo'!A20="","",'Matrícula de grupo'!B20)</x:f>
      </x:c>
      <x:c r="I13" s="8" t="str">
        <x:f>IF('Matrícula de grupo'!A20="","",'Matrícula de grupo'!C20)</x:f>
      </x:c>
      <x:c r="J13" s="8" t="str">
        <x:f>IF('Matrícula de grupo'!A20="","",'Matrícula de grupo'!D20)</x:f>
      </x:c>
      <x:c r="K13" s="8" t="str">
        <x:f>IF('Matrícula de grupo'!A20="","",'Matrícula de grupo'!E20)</x:f>
      </x:c>
      <x:c r="L13" s="8" t="str">
        <x:f>IF('Matrícula de grupo'!A20="","",'Matrícula de grupo'!F20)</x:f>
      </x:c>
      <x:c r="M13" s="8" t="str">
        <x:f>IF('Matrícula de grupo'!A20="","",'Matrícula de grupo'!G20)</x:f>
      </x:c>
      <x:c r="N13" s="8" t="str">
        <x:f>IF('Matrícula de grupo'!A20="","",'Matrícula de grupo'!$B$9)</x:f>
      </x:c>
      <x:c r="O13" s="8" t="str">
        <x:f>IF('Matrícula de grupo'!A20="","","Pendiente de confirmación")</x:f>
      </x:c>
      <x:c r="P13" s="7"/>
      <x:c r="Q13" s="7"/>
      <x:c r="R13" s="7"/>
      <x:c r="S13" s="7"/>
    </x:row>
    <x:row r="14" ht="23" customHeight="1">
      <x:c r="A14" s="7" t="str">
        <x:f>IF('Matrícula de grupo'!A21="","",IF($B$3="","",$B$3))</x:f>
      </x:c>
      <x:c r="B14" s="7" t="str">
        <x:f>IF('Matrícula de grupo'!A21="","",7)</x:f>
      </x:c>
      <x:c r="C14" s="7" t="str">
        <x:f>IF('Matrícula de grupo'!A21="","",IF($F$3="","",$F$3))</x:f>
      </x:c>
      <x:c r="D14" s="7" t="str">
        <x:f>IF('Matrícula de grupo'!A21="","",IF($D$3="","",$D$3))</x:f>
      </x:c>
      <x:c r="E14" s="8" t="str">
        <x:f>IF('Matrícula de grupo'!A21="","",'Matrícula de grupo'!$B$4)</x:f>
      </x:c>
      <x:c r="F14" s="8" t="str">
        <x:f>IF('Matrícula de grupo'!A21="","",'Matrícula de grupo'!$B$5)</x:f>
      </x:c>
      <x:c r="G14" s="8" t="str">
        <x:f>IF('Matrícula de grupo'!A21="","",'Matrícula de grupo'!A21)</x:f>
      </x:c>
      <x:c r="H14" s="8" t="str">
        <x:f>IF('Matrícula de grupo'!A21="","",'Matrícula de grupo'!B21)</x:f>
      </x:c>
      <x:c r="I14" s="8" t="str">
        <x:f>IF('Matrícula de grupo'!A21="","",'Matrícula de grupo'!C21)</x:f>
      </x:c>
      <x:c r="J14" s="8" t="str">
        <x:f>IF('Matrícula de grupo'!A21="","",'Matrícula de grupo'!D21)</x:f>
      </x:c>
      <x:c r="K14" s="8" t="str">
        <x:f>IF('Matrícula de grupo'!A21="","",'Matrícula de grupo'!E21)</x:f>
      </x:c>
      <x:c r="L14" s="8" t="str">
        <x:f>IF('Matrícula de grupo'!A21="","",'Matrícula de grupo'!F21)</x:f>
      </x:c>
      <x:c r="M14" s="8" t="str">
        <x:f>IF('Matrícula de grupo'!A21="","",'Matrícula de grupo'!G21)</x:f>
      </x:c>
      <x:c r="N14" s="8" t="str">
        <x:f>IF('Matrícula de grupo'!A21="","",'Matrícula de grupo'!$B$9)</x:f>
      </x:c>
      <x:c r="O14" s="8" t="str">
        <x:f>IF('Matrícula de grupo'!A21="","","Pendiente de confirmación")</x:f>
      </x:c>
      <x:c r="P14" s="7"/>
      <x:c r="Q14" s="7"/>
      <x:c r="R14" s="7"/>
      <x:c r="S14" s="7"/>
    </x:row>
    <x:row r="15" ht="23" customHeight="1">
      <x:c r="A15" s="7" t="str">
        <x:f>IF('Matrícula de grupo'!A22="","",IF($B$3="","",$B$3))</x:f>
      </x:c>
      <x:c r="B15" s="7" t="str">
        <x:f>IF('Matrícula de grupo'!A22="","",8)</x:f>
      </x:c>
      <x:c r="C15" s="7" t="str">
        <x:f>IF('Matrícula de grupo'!A22="","",IF($F$3="","",$F$3))</x:f>
      </x:c>
      <x:c r="D15" s="7" t="str">
        <x:f>IF('Matrícula de grupo'!A22="","",IF($D$3="","",$D$3))</x:f>
      </x:c>
      <x:c r="E15" s="8" t="str">
        <x:f>IF('Matrícula de grupo'!A22="","",'Matrícula de grupo'!$B$4)</x:f>
      </x:c>
      <x:c r="F15" s="8" t="str">
        <x:f>IF('Matrícula de grupo'!A22="","",'Matrícula de grupo'!$B$5)</x:f>
      </x:c>
      <x:c r="G15" s="8" t="str">
        <x:f>IF('Matrícula de grupo'!A22="","",'Matrícula de grupo'!A22)</x:f>
      </x:c>
      <x:c r="H15" s="8" t="str">
        <x:f>IF('Matrícula de grupo'!A22="","",'Matrícula de grupo'!B22)</x:f>
      </x:c>
      <x:c r="I15" s="8" t="str">
        <x:f>IF('Matrícula de grupo'!A22="","",'Matrícula de grupo'!C22)</x:f>
      </x:c>
      <x:c r="J15" s="8" t="str">
        <x:f>IF('Matrícula de grupo'!A22="","",'Matrícula de grupo'!D22)</x:f>
      </x:c>
      <x:c r="K15" s="8" t="str">
        <x:f>IF('Matrícula de grupo'!A22="","",'Matrícula de grupo'!E22)</x:f>
      </x:c>
      <x:c r="L15" s="8" t="str">
        <x:f>IF('Matrícula de grupo'!A22="","",'Matrícula de grupo'!F22)</x:f>
      </x:c>
      <x:c r="M15" s="8" t="str">
        <x:f>IF('Matrícula de grupo'!A22="","",'Matrícula de grupo'!G22)</x:f>
      </x:c>
      <x:c r="N15" s="8" t="str">
        <x:f>IF('Matrícula de grupo'!A22="","",'Matrícula de grupo'!$B$9)</x:f>
      </x:c>
      <x:c r="O15" s="8" t="str">
        <x:f>IF('Matrícula de grupo'!A22="","","Pendiente de confirmación")</x:f>
      </x:c>
      <x:c r="P15" s="7"/>
      <x:c r="Q15" s="7"/>
      <x:c r="R15" s="7"/>
      <x:c r="S15" s="7"/>
    </x:row>
    <x:row r="16" ht="23" customHeight="1">
      <x:c r="A16" s="7" t="str">
        <x:f>IF('Matrícula de grupo'!A23="","",IF($B$3="","",$B$3))</x:f>
      </x:c>
      <x:c r="B16" s="7" t="str">
        <x:f>IF('Matrícula de grupo'!A23="","",9)</x:f>
      </x:c>
      <x:c r="C16" s="7" t="str">
        <x:f>IF('Matrícula de grupo'!A23="","",IF($F$3="","",$F$3))</x:f>
      </x:c>
      <x:c r="D16" s="7" t="str">
        <x:f>IF('Matrícula de grupo'!A23="","",IF($D$3="","",$D$3))</x:f>
      </x:c>
      <x:c r="E16" s="8" t="str">
        <x:f>IF('Matrícula de grupo'!A23="","",'Matrícula de grupo'!$B$4)</x:f>
      </x:c>
      <x:c r="F16" s="8" t="str">
        <x:f>IF('Matrícula de grupo'!A23="","",'Matrícula de grupo'!$B$5)</x:f>
      </x:c>
      <x:c r="G16" s="8" t="str">
        <x:f>IF('Matrícula de grupo'!A23="","",'Matrícula de grupo'!A23)</x:f>
      </x:c>
      <x:c r="H16" s="8" t="str">
        <x:f>IF('Matrícula de grupo'!A23="","",'Matrícula de grupo'!B23)</x:f>
      </x:c>
      <x:c r="I16" s="8" t="str">
        <x:f>IF('Matrícula de grupo'!A23="","",'Matrícula de grupo'!C23)</x:f>
      </x:c>
      <x:c r="J16" s="8" t="str">
        <x:f>IF('Matrícula de grupo'!A23="","",'Matrícula de grupo'!D23)</x:f>
      </x:c>
      <x:c r="K16" s="8" t="str">
        <x:f>IF('Matrícula de grupo'!A23="","",'Matrícula de grupo'!E23)</x:f>
      </x:c>
      <x:c r="L16" s="8" t="str">
        <x:f>IF('Matrícula de grupo'!A23="","",'Matrícula de grupo'!F23)</x:f>
      </x:c>
      <x:c r="M16" s="8" t="str">
        <x:f>IF('Matrícula de grupo'!A23="","",'Matrícula de grupo'!G23)</x:f>
      </x:c>
      <x:c r="N16" s="8" t="str">
        <x:f>IF('Matrícula de grupo'!A23="","",'Matrícula de grupo'!$B$9)</x:f>
      </x:c>
      <x:c r="O16" s="8" t="str">
        <x:f>IF('Matrícula de grupo'!A23="","","Pendiente de confirmación")</x:f>
      </x:c>
      <x:c r="P16" s="7"/>
      <x:c r="Q16" s="7"/>
      <x:c r="R16" s="7"/>
      <x:c r="S16" s="7"/>
    </x:row>
    <x:row r="17" ht="23" customHeight="1">
      <x:c r="A17" s="7" t="str">
        <x:f>IF('Matrícula de grupo'!A24="","",IF($B$3="","",$B$3))</x:f>
      </x:c>
      <x:c r="B17" s="7" t="str">
        <x:f>IF('Matrícula de grupo'!A24="","",10)</x:f>
      </x:c>
      <x:c r="C17" s="7" t="str">
        <x:f>IF('Matrícula de grupo'!A24="","",IF($F$3="","",$F$3))</x:f>
      </x:c>
      <x:c r="D17" s="7" t="str">
        <x:f>IF('Matrícula de grupo'!A24="","",IF($D$3="","",$D$3))</x:f>
      </x:c>
      <x:c r="E17" s="8" t="str">
        <x:f>IF('Matrícula de grupo'!A24="","",'Matrícula de grupo'!$B$4)</x:f>
      </x:c>
      <x:c r="F17" s="8" t="str">
        <x:f>IF('Matrícula de grupo'!A24="","",'Matrícula de grupo'!$B$5)</x:f>
      </x:c>
      <x:c r="G17" s="8" t="str">
        <x:f>IF('Matrícula de grupo'!A24="","",'Matrícula de grupo'!A24)</x:f>
      </x:c>
      <x:c r="H17" s="8" t="str">
        <x:f>IF('Matrícula de grupo'!A24="","",'Matrícula de grupo'!B24)</x:f>
      </x:c>
      <x:c r="I17" s="8" t="str">
        <x:f>IF('Matrícula de grupo'!A24="","",'Matrícula de grupo'!C24)</x:f>
      </x:c>
      <x:c r="J17" s="8" t="str">
        <x:f>IF('Matrícula de grupo'!A24="","",'Matrícula de grupo'!D24)</x:f>
      </x:c>
      <x:c r="K17" s="8" t="str">
        <x:f>IF('Matrícula de grupo'!A24="","",'Matrícula de grupo'!E24)</x:f>
      </x:c>
      <x:c r="L17" s="8" t="str">
        <x:f>IF('Matrícula de grupo'!A24="","",'Matrícula de grupo'!F24)</x:f>
      </x:c>
      <x:c r="M17" s="8" t="str">
        <x:f>IF('Matrícula de grupo'!A24="","",'Matrícula de grupo'!G24)</x:f>
      </x:c>
      <x:c r="N17" s="8" t="str">
        <x:f>IF('Matrícula de grupo'!A24="","",'Matrícula de grupo'!$B$9)</x:f>
      </x:c>
      <x:c r="O17" s="8" t="str">
        <x:f>IF('Matrícula de grupo'!A24="","","Pendiente de confirmación")</x:f>
      </x:c>
      <x:c r="P17" s="7"/>
      <x:c r="Q17" s="7"/>
      <x:c r="R17" s="7"/>
      <x:c r="S17" s="7"/>
    </x:row>
    <x:row r="18" ht="23" customHeight="1">
      <x:c r="A18" s="7" t="str">
        <x:f>IF('Matrícula de grupo'!A25="","",IF($B$3="","",$B$3))</x:f>
      </x:c>
      <x:c r="B18" s="7" t="str">
        <x:f>IF('Matrícula de grupo'!A25="","",11)</x:f>
      </x:c>
      <x:c r="C18" s="7" t="str">
        <x:f>IF('Matrícula de grupo'!A25="","",IF($F$3="","",$F$3))</x:f>
      </x:c>
      <x:c r="D18" s="7" t="str">
        <x:f>IF('Matrícula de grupo'!A25="","",IF($D$3="","",$D$3))</x:f>
      </x:c>
      <x:c r="E18" s="8" t="str">
        <x:f>IF('Matrícula de grupo'!A25="","",'Matrícula de grupo'!$B$4)</x:f>
      </x:c>
      <x:c r="F18" s="8" t="str">
        <x:f>IF('Matrícula de grupo'!A25="","",'Matrícula de grupo'!$B$5)</x:f>
      </x:c>
      <x:c r="G18" s="8" t="str">
        <x:f>IF('Matrícula de grupo'!A25="","",'Matrícula de grupo'!A25)</x:f>
      </x:c>
      <x:c r="H18" s="8" t="str">
        <x:f>IF('Matrícula de grupo'!A25="","",'Matrícula de grupo'!B25)</x:f>
      </x:c>
      <x:c r="I18" s="8" t="str">
        <x:f>IF('Matrícula de grupo'!A25="","",'Matrícula de grupo'!C25)</x:f>
      </x:c>
      <x:c r="J18" s="8" t="str">
        <x:f>IF('Matrícula de grupo'!A25="","",'Matrícula de grupo'!D25)</x:f>
      </x:c>
      <x:c r="K18" s="8" t="str">
        <x:f>IF('Matrícula de grupo'!A25="","",'Matrícula de grupo'!E25)</x:f>
      </x:c>
      <x:c r="L18" s="8" t="str">
        <x:f>IF('Matrícula de grupo'!A25="","",'Matrícula de grupo'!F25)</x:f>
      </x:c>
      <x:c r="M18" s="8" t="str">
        <x:f>IF('Matrícula de grupo'!A25="","",'Matrícula de grupo'!G25)</x:f>
      </x:c>
      <x:c r="N18" s="8" t="str">
        <x:f>IF('Matrícula de grupo'!A25="","",'Matrícula de grupo'!$B$9)</x:f>
      </x:c>
      <x:c r="O18" s="8" t="str">
        <x:f>IF('Matrícula de grupo'!A25="","","Pendiente de confirmación")</x:f>
      </x:c>
      <x:c r="P18" s="7"/>
      <x:c r="Q18" s="7"/>
      <x:c r="R18" s="7"/>
      <x:c r="S18" s="7"/>
    </x:row>
    <x:row r="19" ht="23" customHeight="1">
      <x:c r="A19" s="7" t="str">
        <x:f>IF('Matrícula de grupo'!A26="","",IF($B$3="","",$B$3))</x:f>
      </x:c>
      <x:c r="B19" s="7" t="str">
        <x:f>IF('Matrícula de grupo'!A26="","",12)</x:f>
      </x:c>
      <x:c r="C19" s="7" t="str">
        <x:f>IF('Matrícula de grupo'!A26="","",IF($F$3="","",$F$3))</x:f>
      </x:c>
      <x:c r="D19" s="7" t="str">
        <x:f>IF('Matrícula de grupo'!A26="","",IF($D$3="","",$D$3))</x:f>
      </x:c>
      <x:c r="E19" s="8" t="str">
        <x:f>IF('Matrícula de grupo'!A26="","",'Matrícula de grupo'!$B$4)</x:f>
      </x:c>
      <x:c r="F19" s="8" t="str">
        <x:f>IF('Matrícula de grupo'!A26="","",'Matrícula de grupo'!$B$5)</x:f>
      </x:c>
      <x:c r="G19" s="8" t="str">
        <x:f>IF('Matrícula de grupo'!A26="","",'Matrícula de grupo'!A26)</x:f>
      </x:c>
      <x:c r="H19" s="8" t="str">
        <x:f>IF('Matrícula de grupo'!A26="","",'Matrícula de grupo'!B26)</x:f>
      </x:c>
      <x:c r="I19" s="8" t="str">
        <x:f>IF('Matrícula de grupo'!A26="","",'Matrícula de grupo'!C26)</x:f>
      </x:c>
      <x:c r="J19" s="8" t="str">
        <x:f>IF('Matrícula de grupo'!A26="","",'Matrícula de grupo'!D26)</x:f>
      </x:c>
      <x:c r="K19" s="8" t="str">
        <x:f>IF('Matrícula de grupo'!A26="","",'Matrícula de grupo'!E26)</x:f>
      </x:c>
      <x:c r="L19" s="8" t="str">
        <x:f>IF('Matrícula de grupo'!A26="","",'Matrícula de grupo'!F26)</x:f>
      </x:c>
      <x:c r="M19" s="8" t="str">
        <x:f>IF('Matrícula de grupo'!A26="","",'Matrícula de grupo'!G26)</x:f>
      </x:c>
      <x:c r="N19" s="8" t="str">
        <x:f>IF('Matrícula de grupo'!A26="","",'Matrícula de grupo'!$B$9)</x:f>
      </x:c>
      <x:c r="O19" s="8" t="str">
        <x:f>IF('Matrícula de grupo'!A26="","","Pendiente de confirmación")</x:f>
      </x:c>
      <x:c r="P19" s="7"/>
      <x:c r="Q19" s="7"/>
      <x:c r="R19" s="7"/>
      <x:c r="S19" s="7"/>
    </x:row>
    <x:row r="20" ht="23" customHeight="1">
      <x:c r="A20" s="7" t="str">
        <x:f>IF('Matrícula de grupo'!A27="","",IF($B$3="","",$B$3))</x:f>
      </x:c>
      <x:c r="B20" s="7" t="str">
        <x:f>IF('Matrícula de grupo'!A27="","",13)</x:f>
      </x:c>
      <x:c r="C20" s="7" t="str">
        <x:f>IF('Matrícula de grupo'!A27="","",IF($F$3="","",$F$3))</x:f>
      </x:c>
      <x:c r="D20" s="7" t="str">
        <x:f>IF('Matrícula de grupo'!A27="","",IF($D$3="","",$D$3))</x:f>
      </x:c>
      <x:c r="E20" s="8" t="str">
        <x:f>IF('Matrícula de grupo'!A27="","",'Matrícula de grupo'!$B$4)</x:f>
      </x:c>
      <x:c r="F20" s="8" t="str">
        <x:f>IF('Matrícula de grupo'!A27="","",'Matrícula de grupo'!$B$5)</x:f>
      </x:c>
      <x:c r="G20" s="8" t="str">
        <x:f>IF('Matrícula de grupo'!A27="","",'Matrícula de grupo'!A27)</x:f>
      </x:c>
      <x:c r="H20" s="8" t="str">
        <x:f>IF('Matrícula de grupo'!A27="","",'Matrícula de grupo'!B27)</x:f>
      </x:c>
      <x:c r="I20" s="8" t="str">
        <x:f>IF('Matrícula de grupo'!A27="","",'Matrícula de grupo'!C27)</x:f>
      </x:c>
      <x:c r="J20" s="8" t="str">
        <x:f>IF('Matrícula de grupo'!A27="","",'Matrícula de grupo'!D27)</x:f>
      </x:c>
      <x:c r="K20" s="8" t="str">
        <x:f>IF('Matrícula de grupo'!A27="","",'Matrícula de grupo'!E27)</x:f>
      </x:c>
      <x:c r="L20" s="8" t="str">
        <x:f>IF('Matrícula de grupo'!A27="","",'Matrícula de grupo'!F27)</x:f>
      </x:c>
      <x:c r="M20" s="8" t="str">
        <x:f>IF('Matrícula de grupo'!A27="","",'Matrícula de grupo'!G27)</x:f>
      </x:c>
      <x:c r="N20" s="8" t="str">
        <x:f>IF('Matrícula de grupo'!A27="","",'Matrícula de grupo'!$B$9)</x:f>
      </x:c>
      <x:c r="O20" s="8" t="str">
        <x:f>IF('Matrícula de grupo'!A27="","","Pendiente de confirmación")</x:f>
      </x:c>
      <x:c r="P20" s="7"/>
      <x:c r="Q20" s="7"/>
      <x:c r="R20" s="7"/>
      <x:c r="S20" s="7"/>
    </x:row>
    <x:row r="21" ht="23" customHeight="1">
      <x:c r="A21" s="7" t="str">
        <x:f>IF('Matrícula de grupo'!A28="","",IF($B$3="","",$B$3))</x:f>
      </x:c>
      <x:c r="B21" s="7" t="str">
        <x:f>IF('Matrícula de grupo'!A28="","",14)</x:f>
      </x:c>
      <x:c r="C21" s="7" t="str">
        <x:f>IF('Matrícula de grupo'!A28="","",IF($F$3="","",$F$3))</x:f>
      </x:c>
      <x:c r="D21" s="7" t="str">
        <x:f>IF('Matrícula de grupo'!A28="","",IF($D$3="","",$D$3))</x:f>
      </x:c>
      <x:c r="E21" s="8" t="str">
        <x:f>IF('Matrícula de grupo'!A28="","",'Matrícula de grupo'!$B$4)</x:f>
      </x:c>
      <x:c r="F21" s="8" t="str">
        <x:f>IF('Matrícula de grupo'!A28="","",'Matrícula de grupo'!$B$5)</x:f>
      </x:c>
      <x:c r="G21" s="8" t="str">
        <x:f>IF('Matrícula de grupo'!A28="","",'Matrícula de grupo'!A28)</x:f>
      </x:c>
      <x:c r="H21" s="8" t="str">
        <x:f>IF('Matrícula de grupo'!A28="","",'Matrícula de grupo'!B28)</x:f>
      </x:c>
      <x:c r="I21" s="8" t="str">
        <x:f>IF('Matrícula de grupo'!A28="","",'Matrícula de grupo'!C28)</x:f>
      </x:c>
      <x:c r="J21" s="8" t="str">
        <x:f>IF('Matrícula de grupo'!A28="","",'Matrícula de grupo'!D28)</x:f>
      </x:c>
      <x:c r="K21" s="8" t="str">
        <x:f>IF('Matrícula de grupo'!A28="","",'Matrícula de grupo'!E28)</x:f>
      </x:c>
      <x:c r="L21" s="8" t="str">
        <x:f>IF('Matrícula de grupo'!A28="","",'Matrícula de grupo'!F28)</x:f>
      </x:c>
      <x:c r="M21" s="8" t="str">
        <x:f>IF('Matrícula de grupo'!A28="","",'Matrícula de grupo'!G28)</x:f>
      </x:c>
      <x:c r="N21" s="8" t="str">
        <x:f>IF('Matrícula de grupo'!A28="","",'Matrícula de grupo'!$B$9)</x:f>
      </x:c>
      <x:c r="O21" s="8" t="str">
        <x:f>IF('Matrícula de grupo'!A28="","","Pendiente de confirmación")</x:f>
      </x:c>
      <x:c r="P21" s="7"/>
      <x:c r="Q21" s="7"/>
      <x:c r="R21" s="7"/>
      <x:c r="S21" s="7"/>
    </x:row>
    <x:row r="22" ht="23" customHeight="1">
      <x:c r="A22" s="7" t="str">
        <x:f>IF('Matrícula de grupo'!A29="","",IF($B$3="","",$B$3))</x:f>
      </x:c>
      <x:c r="B22" s="7" t="str">
        <x:f>IF('Matrícula de grupo'!A29="","",15)</x:f>
      </x:c>
      <x:c r="C22" s="7" t="str">
        <x:f>IF('Matrícula de grupo'!A29="","",IF($F$3="","",$F$3))</x:f>
      </x:c>
      <x:c r="D22" s="7" t="str">
        <x:f>IF('Matrícula de grupo'!A29="","",IF($D$3="","",$D$3))</x:f>
      </x:c>
      <x:c r="E22" s="8" t="str">
        <x:f>IF('Matrícula de grupo'!A29="","",'Matrícula de grupo'!$B$4)</x:f>
      </x:c>
      <x:c r="F22" s="8" t="str">
        <x:f>IF('Matrícula de grupo'!A29="","",'Matrícula de grupo'!$B$5)</x:f>
      </x:c>
      <x:c r="G22" s="8" t="str">
        <x:f>IF('Matrícula de grupo'!A29="","",'Matrícula de grupo'!A29)</x:f>
      </x:c>
      <x:c r="H22" s="8" t="str">
        <x:f>IF('Matrícula de grupo'!A29="","",'Matrícula de grupo'!B29)</x:f>
      </x:c>
      <x:c r="I22" s="8" t="str">
        <x:f>IF('Matrícula de grupo'!A29="","",'Matrícula de grupo'!C29)</x:f>
      </x:c>
      <x:c r="J22" s="8" t="str">
        <x:f>IF('Matrícula de grupo'!A29="","",'Matrícula de grupo'!D29)</x:f>
      </x:c>
      <x:c r="K22" s="8" t="str">
        <x:f>IF('Matrícula de grupo'!A29="","",'Matrícula de grupo'!E29)</x:f>
      </x:c>
      <x:c r="L22" s="8" t="str">
        <x:f>IF('Matrícula de grupo'!A29="","",'Matrícula de grupo'!F29)</x:f>
      </x:c>
      <x:c r="M22" s="8" t="str">
        <x:f>IF('Matrícula de grupo'!A29="","",'Matrícula de grupo'!G29)</x:f>
      </x:c>
      <x:c r="N22" s="8" t="str">
        <x:f>IF('Matrícula de grupo'!A29="","",'Matrícula de grupo'!$B$9)</x:f>
      </x:c>
      <x:c r="O22" s="8" t="str">
        <x:f>IF('Matrícula de grupo'!A29="","","Pendiente de confirmación")</x:f>
      </x:c>
      <x:c r="P22" s="7"/>
      <x:c r="Q22" s="7"/>
      <x:c r="R22" s="7"/>
      <x:c r="S22" s="7"/>
    </x:row>
    <x:row r="23" ht="23" customHeight="1">
      <x:c r="A23" s="7" t="str">
        <x:f>IF('Matrícula de grupo'!A30="","",IF($B$3="","",$B$3))</x:f>
      </x:c>
      <x:c r="B23" s="7" t="str">
        <x:f>IF('Matrícula de grupo'!A30="","",16)</x:f>
      </x:c>
      <x:c r="C23" s="7" t="str">
        <x:f>IF('Matrícula de grupo'!A30="","",IF($F$3="","",$F$3))</x:f>
      </x:c>
      <x:c r="D23" s="7" t="str">
        <x:f>IF('Matrícula de grupo'!A30="","",IF($D$3="","",$D$3))</x:f>
      </x:c>
      <x:c r="E23" s="8" t="str">
        <x:f>IF('Matrícula de grupo'!A30="","",'Matrícula de grupo'!$B$4)</x:f>
      </x:c>
      <x:c r="F23" s="8" t="str">
        <x:f>IF('Matrícula de grupo'!A30="","",'Matrícula de grupo'!$B$5)</x:f>
      </x:c>
      <x:c r="G23" s="8" t="str">
        <x:f>IF('Matrícula de grupo'!A30="","",'Matrícula de grupo'!A30)</x:f>
      </x:c>
      <x:c r="H23" s="8" t="str">
        <x:f>IF('Matrícula de grupo'!A30="","",'Matrícula de grupo'!B30)</x:f>
      </x:c>
      <x:c r="I23" s="8" t="str">
        <x:f>IF('Matrícula de grupo'!A30="","",'Matrícula de grupo'!C30)</x:f>
      </x:c>
      <x:c r="J23" s="8" t="str">
        <x:f>IF('Matrícula de grupo'!A30="","",'Matrícula de grupo'!D30)</x:f>
      </x:c>
      <x:c r="K23" s="8" t="str">
        <x:f>IF('Matrícula de grupo'!A30="","",'Matrícula de grupo'!E30)</x:f>
      </x:c>
      <x:c r="L23" s="8" t="str">
        <x:f>IF('Matrícula de grupo'!A30="","",'Matrícula de grupo'!F30)</x:f>
      </x:c>
      <x:c r="M23" s="8" t="str">
        <x:f>IF('Matrícula de grupo'!A30="","",'Matrícula de grupo'!G30)</x:f>
      </x:c>
      <x:c r="N23" s="8" t="str">
        <x:f>IF('Matrícula de grupo'!A30="","",'Matrícula de grupo'!$B$9)</x:f>
      </x:c>
      <x:c r="O23" s="8" t="str">
        <x:f>IF('Matrícula de grupo'!A30="","","Pendiente de confirmación")</x:f>
      </x:c>
      <x:c r="P23" s="7"/>
      <x:c r="Q23" s="7"/>
      <x:c r="R23" s="7"/>
      <x:c r="S23" s="7"/>
    </x:row>
    <x:row r="24" ht="23" customHeight="1">
      <x:c r="A24" s="7" t="str">
        <x:f>IF('Matrícula de grupo'!A31="","",IF($B$3="","",$B$3))</x:f>
      </x:c>
      <x:c r="B24" s="7" t="str">
        <x:f>IF('Matrícula de grupo'!A31="","",17)</x:f>
      </x:c>
      <x:c r="C24" s="7" t="str">
        <x:f>IF('Matrícula de grupo'!A31="","",IF($F$3="","",$F$3))</x:f>
      </x:c>
      <x:c r="D24" s="7" t="str">
        <x:f>IF('Matrícula de grupo'!A31="","",IF($D$3="","",$D$3))</x:f>
      </x:c>
      <x:c r="E24" s="8" t="str">
        <x:f>IF('Matrícula de grupo'!A31="","",'Matrícula de grupo'!$B$4)</x:f>
      </x:c>
      <x:c r="F24" s="8" t="str">
        <x:f>IF('Matrícula de grupo'!A31="","",'Matrícula de grupo'!$B$5)</x:f>
      </x:c>
      <x:c r="G24" s="8" t="str">
        <x:f>IF('Matrícula de grupo'!A31="","",'Matrícula de grupo'!A31)</x:f>
      </x:c>
      <x:c r="H24" s="8" t="str">
        <x:f>IF('Matrícula de grupo'!A31="","",'Matrícula de grupo'!B31)</x:f>
      </x:c>
      <x:c r="I24" s="8" t="str">
        <x:f>IF('Matrícula de grupo'!A31="","",'Matrícula de grupo'!C31)</x:f>
      </x:c>
      <x:c r="J24" s="8" t="str">
        <x:f>IF('Matrícula de grupo'!A31="","",'Matrícula de grupo'!D31)</x:f>
      </x:c>
      <x:c r="K24" s="8" t="str">
        <x:f>IF('Matrícula de grupo'!A31="","",'Matrícula de grupo'!E31)</x:f>
      </x:c>
      <x:c r="L24" s="8" t="str">
        <x:f>IF('Matrícula de grupo'!A31="","",'Matrícula de grupo'!F31)</x:f>
      </x:c>
      <x:c r="M24" s="8" t="str">
        <x:f>IF('Matrícula de grupo'!A31="","",'Matrícula de grupo'!G31)</x:f>
      </x:c>
      <x:c r="N24" s="8" t="str">
        <x:f>IF('Matrícula de grupo'!A31="","",'Matrícula de grupo'!$B$9)</x:f>
      </x:c>
      <x:c r="O24" s="8" t="str">
        <x:f>IF('Matrícula de grupo'!A31="","","Pendiente de confirmación")</x:f>
      </x:c>
      <x:c r="P24" s="7"/>
      <x:c r="Q24" s="7"/>
      <x:c r="R24" s="7"/>
      <x:c r="S24" s="7"/>
    </x:row>
    <x:row r="25" ht="23" customHeight="1">
      <x:c r="A25" s="7" t="str">
        <x:f>IF('Matrícula de grupo'!A32="","",IF($B$3="","",$B$3))</x:f>
      </x:c>
      <x:c r="B25" s="7" t="str">
        <x:f>IF('Matrícula de grupo'!A32="","",18)</x:f>
      </x:c>
      <x:c r="C25" s="7" t="str">
        <x:f>IF('Matrícula de grupo'!A32="","",IF($F$3="","",$F$3))</x:f>
      </x:c>
      <x:c r="D25" s="7" t="str">
        <x:f>IF('Matrícula de grupo'!A32="","",IF($D$3="","",$D$3))</x:f>
      </x:c>
      <x:c r="E25" s="8" t="str">
        <x:f>IF('Matrícula de grupo'!A32="","",'Matrícula de grupo'!$B$4)</x:f>
      </x:c>
      <x:c r="F25" s="8" t="str">
        <x:f>IF('Matrícula de grupo'!A32="","",'Matrícula de grupo'!$B$5)</x:f>
      </x:c>
      <x:c r="G25" s="8" t="str">
        <x:f>IF('Matrícula de grupo'!A32="","",'Matrícula de grupo'!A32)</x:f>
      </x:c>
      <x:c r="H25" s="8" t="str">
        <x:f>IF('Matrícula de grupo'!A32="","",'Matrícula de grupo'!B32)</x:f>
      </x:c>
      <x:c r="I25" s="8" t="str">
        <x:f>IF('Matrícula de grupo'!A32="","",'Matrícula de grupo'!C32)</x:f>
      </x:c>
      <x:c r="J25" s="8" t="str">
        <x:f>IF('Matrícula de grupo'!A32="","",'Matrícula de grupo'!D32)</x:f>
      </x:c>
      <x:c r="K25" s="8" t="str">
        <x:f>IF('Matrícula de grupo'!A32="","",'Matrícula de grupo'!E32)</x:f>
      </x:c>
      <x:c r="L25" s="8" t="str">
        <x:f>IF('Matrícula de grupo'!A32="","",'Matrícula de grupo'!F32)</x:f>
      </x:c>
      <x:c r="M25" s="8" t="str">
        <x:f>IF('Matrícula de grupo'!A32="","",'Matrícula de grupo'!G32)</x:f>
      </x:c>
      <x:c r="N25" s="8" t="str">
        <x:f>IF('Matrícula de grupo'!A32="","",'Matrícula de grupo'!$B$9)</x:f>
      </x:c>
      <x:c r="O25" s="8" t="str">
        <x:f>IF('Matrícula de grupo'!A32="","","Pendiente de confirmación")</x:f>
      </x:c>
      <x:c r="P25" s="7"/>
      <x:c r="Q25" s="7"/>
      <x:c r="R25" s="7"/>
      <x:c r="S25" s="7"/>
    </x:row>
    <x:row r="26" ht="23" customHeight="1">
      <x:c r="A26" s="7" t="str">
        <x:f>IF('Matrícula de grupo'!A33="","",IF($B$3="","",$B$3))</x:f>
      </x:c>
      <x:c r="B26" s="7" t="str">
        <x:f>IF('Matrícula de grupo'!A33="","",19)</x:f>
      </x:c>
      <x:c r="C26" s="7" t="str">
        <x:f>IF('Matrícula de grupo'!A33="","",IF($F$3="","",$F$3))</x:f>
      </x:c>
      <x:c r="D26" s="7" t="str">
        <x:f>IF('Matrícula de grupo'!A33="","",IF($D$3="","",$D$3))</x:f>
      </x:c>
      <x:c r="E26" s="8" t="str">
        <x:f>IF('Matrícula de grupo'!A33="","",'Matrícula de grupo'!$B$4)</x:f>
      </x:c>
      <x:c r="F26" s="8" t="str">
        <x:f>IF('Matrícula de grupo'!A33="","",'Matrícula de grupo'!$B$5)</x:f>
      </x:c>
      <x:c r="G26" s="8" t="str">
        <x:f>IF('Matrícula de grupo'!A33="","",'Matrícula de grupo'!A33)</x:f>
      </x:c>
      <x:c r="H26" s="8" t="str">
        <x:f>IF('Matrícula de grupo'!A33="","",'Matrícula de grupo'!B33)</x:f>
      </x:c>
      <x:c r="I26" s="8" t="str">
        <x:f>IF('Matrícula de grupo'!A33="","",'Matrícula de grupo'!C33)</x:f>
      </x:c>
      <x:c r="J26" s="8" t="str">
        <x:f>IF('Matrícula de grupo'!A33="","",'Matrícula de grupo'!D33)</x:f>
      </x:c>
      <x:c r="K26" s="8" t="str">
        <x:f>IF('Matrícula de grupo'!A33="","",'Matrícula de grupo'!E33)</x:f>
      </x:c>
      <x:c r="L26" s="8" t="str">
        <x:f>IF('Matrícula de grupo'!A33="","",'Matrícula de grupo'!F33)</x:f>
      </x:c>
      <x:c r="M26" s="8" t="str">
        <x:f>IF('Matrícula de grupo'!A33="","",'Matrícula de grupo'!G33)</x:f>
      </x:c>
      <x:c r="N26" s="8" t="str">
        <x:f>IF('Matrícula de grupo'!A33="","",'Matrícula de grupo'!$B$9)</x:f>
      </x:c>
      <x:c r="O26" s="8" t="str">
        <x:f>IF('Matrícula de grupo'!A33="","","Pendiente de confirmación")</x:f>
      </x:c>
      <x:c r="P26" s="7"/>
      <x:c r="Q26" s="7"/>
      <x:c r="R26" s="7"/>
      <x:c r="S26" s="7"/>
    </x:row>
    <x:row r="27" ht="23" customHeight="1">
      <x:c r="A27" s="7" t="str">
        <x:f>IF('Matrícula de grupo'!A34="","",IF($B$3="","",$B$3))</x:f>
      </x:c>
      <x:c r="B27" s="7" t="str">
        <x:f>IF('Matrícula de grupo'!A34="","",20)</x:f>
      </x:c>
      <x:c r="C27" s="7" t="str">
        <x:f>IF('Matrícula de grupo'!A34="","",IF($F$3="","",$F$3))</x:f>
      </x:c>
      <x:c r="D27" s="7" t="str">
        <x:f>IF('Matrícula de grupo'!A34="","",IF($D$3="","",$D$3))</x:f>
      </x:c>
      <x:c r="E27" s="8" t="str">
        <x:f>IF('Matrícula de grupo'!A34="","",'Matrícula de grupo'!$B$4)</x:f>
      </x:c>
      <x:c r="F27" s="8" t="str">
        <x:f>IF('Matrícula de grupo'!A34="","",'Matrícula de grupo'!$B$5)</x:f>
      </x:c>
      <x:c r="G27" s="8" t="str">
        <x:f>IF('Matrícula de grupo'!A34="","",'Matrícula de grupo'!A34)</x:f>
      </x:c>
      <x:c r="H27" s="8" t="str">
        <x:f>IF('Matrícula de grupo'!A34="","",'Matrícula de grupo'!B34)</x:f>
      </x:c>
      <x:c r="I27" s="8" t="str">
        <x:f>IF('Matrícula de grupo'!A34="","",'Matrícula de grupo'!C34)</x:f>
      </x:c>
      <x:c r="J27" s="8" t="str">
        <x:f>IF('Matrícula de grupo'!A34="","",'Matrícula de grupo'!D34)</x:f>
      </x:c>
      <x:c r="K27" s="8" t="str">
        <x:f>IF('Matrícula de grupo'!A34="","",'Matrícula de grupo'!E34)</x:f>
      </x:c>
      <x:c r="L27" s="8" t="str">
        <x:f>IF('Matrícula de grupo'!A34="","",'Matrícula de grupo'!F34)</x:f>
      </x:c>
      <x:c r="M27" s="8" t="str">
        <x:f>IF('Matrícula de grupo'!A34="","",'Matrícula de grupo'!G34)</x:f>
      </x:c>
      <x:c r="N27" s="8" t="str">
        <x:f>IF('Matrícula de grupo'!A34="","",'Matrícula de grupo'!$B$9)</x:f>
      </x:c>
      <x:c r="O27" s="8" t="str">
        <x:f>IF('Matrícula de grupo'!A34="","","Pendiente de confirmación")</x:f>
      </x:c>
      <x:c r="P27" s="7"/>
      <x:c r="Q27" s="7"/>
      <x:c r="R27" s="7"/>
      <x:c r="S27" s="7"/>
    </x:row>
    <x:row r="28" ht="23" customHeight="1">
      <x:c r="A28" s="7" t="str">
        <x:f>IF('Matrícula de grupo'!A35="","",IF($B$3="","",$B$3))</x:f>
      </x:c>
      <x:c r="B28" s="7" t="str">
        <x:f>IF('Matrícula de grupo'!A35="","",21)</x:f>
      </x:c>
      <x:c r="C28" s="7" t="str">
        <x:f>IF('Matrícula de grupo'!A35="","",IF($F$3="","",$F$3))</x:f>
      </x:c>
      <x:c r="D28" s="7" t="str">
        <x:f>IF('Matrícula de grupo'!A35="","",IF($D$3="","",$D$3))</x:f>
      </x:c>
      <x:c r="E28" s="8" t="str">
        <x:f>IF('Matrícula de grupo'!A35="","",'Matrícula de grupo'!$B$4)</x:f>
      </x:c>
      <x:c r="F28" s="8" t="str">
        <x:f>IF('Matrícula de grupo'!A35="","",'Matrícula de grupo'!$B$5)</x:f>
      </x:c>
      <x:c r="G28" s="8" t="str">
        <x:f>IF('Matrícula de grupo'!A35="","",'Matrícula de grupo'!A35)</x:f>
      </x:c>
      <x:c r="H28" s="8" t="str">
        <x:f>IF('Matrícula de grupo'!A35="","",'Matrícula de grupo'!B35)</x:f>
      </x:c>
      <x:c r="I28" s="8" t="str">
        <x:f>IF('Matrícula de grupo'!A35="","",'Matrícula de grupo'!C35)</x:f>
      </x:c>
      <x:c r="J28" s="8" t="str">
        <x:f>IF('Matrícula de grupo'!A35="","",'Matrícula de grupo'!D35)</x:f>
      </x:c>
      <x:c r="K28" s="8" t="str">
        <x:f>IF('Matrícula de grupo'!A35="","",'Matrícula de grupo'!E35)</x:f>
      </x:c>
      <x:c r="L28" s="8" t="str">
        <x:f>IF('Matrícula de grupo'!A35="","",'Matrícula de grupo'!F35)</x:f>
      </x:c>
      <x:c r="M28" s="8" t="str">
        <x:f>IF('Matrícula de grupo'!A35="","",'Matrícula de grupo'!G35)</x:f>
      </x:c>
      <x:c r="N28" s="8" t="str">
        <x:f>IF('Matrícula de grupo'!A35="","",'Matrícula de grupo'!$B$9)</x:f>
      </x:c>
      <x:c r="O28" s="8" t="str">
        <x:f>IF('Matrícula de grupo'!A35="","","Pendiente de confirmación")</x:f>
      </x:c>
      <x:c r="P28" s="7"/>
      <x:c r="Q28" s="7"/>
      <x:c r="R28" s="7"/>
      <x:c r="S28" s="7"/>
    </x:row>
    <x:row r="29" ht="23" customHeight="1">
      <x:c r="A29" s="7" t="str">
        <x:f>IF('Matrícula de grupo'!A36="","",IF($B$3="","",$B$3))</x:f>
      </x:c>
      <x:c r="B29" s="7" t="str">
        <x:f>IF('Matrícula de grupo'!A36="","",22)</x:f>
      </x:c>
      <x:c r="C29" s="7" t="str">
        <x:f>IF('Matrícula de grupo'!A36="","",IF($F$3="","",$F$3))</x:f>
      </x:c>
      <x:c r="D29" s="7" t="str">
        <x:f>IF('Matrícula de grupo'!A36="","",IF($D$3="","",$D$3))</x:f>
      </x:c>
      <x:c r="E29" s="8" t="str">
        <x:f>IF('Matrícula de grupo'!A36="","",'Matrícula de grupo'!$B$4)</x:f>
      </x:c>
      <x:c r="F29" s="8" t="str">
        <x:f>IF('Matrícula de grupo'!A36="","",'Matrícula de grupo'!$B$5)</x:f>
      </x:c>
      <x:c r="G29" s="8" t="str">
        <x:f>IF('Matrícula de grupo'!A36="","",'Matrícula de grupo'!A36)</x:f>
      </x:c>
      <x:c r="H29" s="8" t="str">
        <x:f>IF('Matrícula de grupo'!A36="","",'Matrícula de grupo'!B36)</x:f>
      </x:c>
      <x:c r="I29" s="8" t="str">
        <x:f>IF('Matrícula de grupo'!A36="","",'Matrícula de grupo'!C36)</x:f>
      </x:c>
      <x:c r="J29" s="8" t="str">
        <x:f>IF('Matrícula de grupo'!A36="","",'Matrícula de grupo'!D36)</x:f>
      </x:c>
      <x:c r="K29" s="8" t="str">
        <x:f>IF('Matrícula de grupo'!A36="","",'Matrícula de grupo'!E36)</x:f>
      </x:c>
      <x:c r="L29" s="8" t="str">
        <x:f>IF('Matrícula de grupo'!A36="","",'Matrícula de grupo'!F36)</x:f>
      </x:c>
      <x:c r="M29" s="8" t="str">
        <x:f>IF('Matrícula de grupo'!A36="","",'Matrícula de grupo'!G36)</x:f>
      </x:c>
      <x:c r="N29" s="8" t="str">
        <x:f>IF('Matrícula de grupo'!A36="","",'Matrícula de grupo'!$B$9)</x:f>
      </x:c>
      <x:c r="O29" s="8" t="str">
        <x:f>IF('Matrícula de grupo'!A36="","","Pendiente de confirmación")</x:f>
      </x:c>
      <x:c r="P29" s="7"/>
      <x:c r="Q29" s="7"/>
      <x:c r="R29" s="7"/>
      <x:c r="S29" s="7"/>
    </x:row>
    <x:row r="30" ht="23" customHeight="1">
      <x:c r="A30" s="7" t="str">
        <x:f>IF('Matrícula de grupo'!A37="","",IF($B$3="","",$B$3))</x:f>
      </x:c>
      <x:c r="B30" s="7" t="str">
        <x:f>IF('Matrícula de grupo'!A37="","",23)</x:f>
      </x:c>
      <x:c r="C30" s="7" t="str">
        <x:f>IF('Matrícula de grupo'!A37="","",IF($F$3="","",$F$3))</x:f>
      </x:c>
      <x:c r="D30" s="7" t="str">
        <x:f>IF('Matrícula de grupo'!A37="","",IF($D$3="","",$D$3))</x:f>
      </x:c>
      <x:c r="E30" s="8" t="str">
        <x:f>IF('Matrícula de grupo'!A37="","",'Matrícula de grupo'!$B$4)</x:f>
      </x:c>
      <x:c r="F30" s="8" t="str">
        <x:f>IF('Matrícula de grupo'!A37="","",'Matrícula de grupo'!$B$5)</x:f>
      </x:c>
      <x:c r="G30" s="8" t="str">
        <x:f>IF('Matrícula de grupo'!A37="","",'Matrícula de grupo'!A37)</x:f>
      </x:c>
      <x:c r="H30" s="8" t="str">
        <x:f>IF('Matrícula de grupo'!A37="","",'Matrícula de grupo'!B37)</x:f>
      </x:c>
      <x:c r="I30" s="8" t="str">
        <x:f>IF('Matrícula de grupo'!A37="","",'Matrícula de grupo'!C37)</x:f>
      </x:c>
      <x:c r="J30" s="8" t="str">
        <x:f>IF('Matrícula de grupo'!A37="","",'Matrícula de grupo'!D37)</x:f>
      </x:c>
      <x:c r="K30" s="8" t="str">
        <x:f>IF('Matrícula de grupo'!A37="","",'Matrícula de grupo'!E37)</x:f>
      </x:c>
      <x:c r="L30" s="8" t="str">
        <x:f>IF('Matrícula de grupo'!A37="","",'Matrícula de grupo'!F37)</x:f>
      </x:c>
      <x:c r="M30" s="8" t="str">
        <x:f>IF('Matrícula de grupo'!A37="","",'Matrícula de grupo'!G37)</x:f>
      </x:c>
      <x:c r="N30" s="8" t="str">
        <x:f>IF('Matrícula de grupo'!A37="","",'Matrícula de grupo'!$B$9)</x:f>
      </x:c>
      <x:c r="O30" s="8" t="str">
        <x:f>IF('Matrícula de grupo'!A37="","","Pendiente de confirmación")</x:f>
      </x:c>
      <x:c r="P30" s="7"/>
      <x:c r="Q30" s="7"/>
      <x:c r="R30" s="7"/>
      <x:c r="S30" s="7"/>
    </x:row>
    <x:row r="31" ht="23" customHeight="1">
      <x:c r="A31" s="7" t="str">
        <x:f>IF('Matrícula de grupo'!A38="","",IF($B$3="","",$B$3))</x:f>
      </x:c>
      <x:c r="B31" s="7" t="str">
        <x:f>IF('Matrícula de grupo'!A38="","",24)</x:f>
      </x:c>
      <x:c r="C31" s="7" t="str">
        <x:f>IF('Matrícula de grupo'!A38="","",IF($F$3="","",$F$3))</x:f>
      </x:c>
      <x:c r="D31" s="7" t="str">
        <x:f>IF('Matrícula de grupo'!A38="","",IF($D$3="","",$D$3))</x:f>
      </x:c>
      <x:c r="E31" s="8" t="str">
        <x:f>IF('Matrícula de grupo'!A38="","",'Matrícula de grupo'!$B$4)</x:f>
      </x:c>
      <x:c r="F31" s="8" t="str">
        <x:f>IF('Matrícula de grupo'!A38="","",'Matrícula de grupo'!$B$5)</x:f>
      </x:c>
      <x:c r="G31" s="8" t="str">
        <x:f>IF('Matrícula de grupo'!A38="","",'Matrícula de grupo'!A38)</x:f>
      </x:c>
      <x:c r="H31" s="8" t="str">
        <x:f>IF('Matrícula de grupo'!A38="","",'Matrícula de grupo'!B38)</x:f>
      </x:c>
      <x:c r="I31" s="8" t="str">
        <x:f>IF('Matrícula de grupo'!A38="","",'Matrícula de grupo'!C38)</x:f>
      </x:c>
      <x:c r="J31" s="8" t="str">
        <x:f>IF('Matrícula de grupo'!A38="","",'Matrícula de grupo'!D38)</x:f>
      </x:c>
      <x:c r="K31" s="8" t="str">
        <x:f>IF('Matrícula de grupo'!A38="","",'Matrícula de grupo'!E38)</x:f>
      </x:c>
      <x:c r="L31" s="8" t="str">
        <x:f>IF('Matrícula de grupo'!A38="","",'Matrícula de grupo'!F38)</x:f>
      </x:c>
      <x:c r="M31" s="8" t="str">
        <x:f>IF('Matrícula de grupo'!A38="","",'Matrícula de grupo'!G38)</x:f>
      </x:c>
      <x:c r="N31" s="8" t="str">
        <x:f>IF('Matrícula de grupo'!A38="","",'Matrícula de grupo'!$B$9)</x:f>
      </x:c>
      <x:c r="O31" s="8" t="str">
        <x:f>IF('Matrícula de grupo'!A38="","","Pendiente de confirmación")</x:f>
      </x:c>
      <x:c r="P31" s="7"/>
      <x:c r="Q31" s="7"/>
      <x:c r="R31" s="7"/>
      <x:c r="S31" s="7"/>
    </x:row>
    <x:row r="32" ht="23" customHeight="1">
      <x:c r="A32" s="7" t="str">
        <x:f>IF('Matrícula de grupo'!A39="","",IF($B$3="","",$B$3))</x:f>
      </x:c>
      <x:c r="B32" s="7" t="str">
        <x:f>IF('Matrícula de grupo'!A39="","",25)</x:f>
      </x:c>
      <x:c r="C32" s="7" t="str">
        <x:f>IF('Matrícula de grupo'!A39="","",IF($F$3="","",$F$3))</x:f>
      </x:c>
      <x:c r="D32" s="7" t="str">
        <x:f>IF('Matrícula de grupo'!A39="","",IF($D$3="","",$D$3))</x:f>
      </x:c>
      <x:c r="E32" s="8" t="str">
        <x:f>IF('Matrícula de grupo'!A39="","",'Matrícula de grupo'!$B$4)</x:f>
      </x:c>
      <x:c r="F32" s="8" t="str">
        <x:f>IF('Matrícula de grupo'!A39="","",'Matrícula de grupo'!$B$5)</x:f>
      </x:c>
      <x:c r="G32" s="8" t="str">
        <x:f>IF('Matrícula de grupo'!A39="","",'Matrícula de grupo'!A39)</x:f>
      </x:c>
      <x:c r="H32" s="8" t="str">
        <x:f>IF('Matrícula de grupo'!A39="","",'Matrícula de grupo'!B39)</x:f>
      </x:c>
      <x:c r="I32" s="8" t="str">
        <x:f>IF('Matrícula de grupo'!A39="","",'Matrícula de grupo'!C39)</x:f>
      </x:c>
      <x:c r="J32" s="8" t="str">
        <x:f>IF('Matrícula de grupo'!A39="","",'Matrícula de grupo'!D39)</x:f>
      </x:c>
      <x:c r="K32" s="8" t="str">
        <x:f>IF('Matrícula de grupo'!A39="","",'Matrícula de grupo'!E39)</x:f>
      </x:c>
      <x:c r="L32" s="8" t="str">
        <x:f>IF('Matrícula de grupo'!A39="","",'Matrícula de grupo'!F39)</x:f>
      </x:c>
      <x:c r="M32" s="8" t="str">
        <x:f>IF('Matrícula de grupo'!A39="","",'Matrícula de grupo'!G39)</x:f>
      </x:c>
      <x:c r="N32" s="8" t="str">
        <x:f>IF('Matrícula de grupo'!A39="","",'Matrícula de grupo'!$B$9)</x:f>
      </x:c>
      <x:c r="O32" s="8" t="str">
        <x:f>IF('Matrícula de grupo'!A39="","","Pendiente de confirmación")</x:f>
      </x:c>
      <x:c r="P32" s="7"/>
      <x:c r="Q32" s="7"/>
      <x:c r="R32" s="7"/>
      <x:c r="S32" s="7"/>
    </x:row>
    <x:row r="33" ht="23" customHeight="1">
      <x:c r="A33" s="7" t="str">
        <x:f>IF('Matrícula de grupo'!A40="","",IF($B$3="","",$B$3))</x:f>
      </x:c>
      <x:c r="B33" s="7" t="str">
        <x:f>IF('Matrícula de grupo'!A40="","",26)</x:f>
      </x:c>
      <x:c r="C33" s="7" t="str">
        <x:f>IF('Matrícula de grupo'!A40="","",IF($F$3="","",$F$3))</x:f>
      </x:c>
      <x:c r="D33" s="7" t="str">
        <x:f>IF('Matrícula de grupo'!A40="","",IF($D$3="","",$D$3))</x:f>
      </x:c>
      <x:c r="E33" s="8" t="str">
        <x:f>IF('Matrícula de grupo'!A40="","",'Matrícula de grupo'!$B$4)</x:f>
      </x:c>
      <x:c r="F33" s="8" t="str">
        <x:f>IF('Matrícula de grupo'!A40="","",'Matrícula de grupo'!$B$5)</x:f>
      </x:c>
      <x:c r="G33" s="8" t="str">
        <x:f>IF('Matrícula de grupo'!A40="","",'Matrícula de grupo'!A40)</x:f>
      </x:c>
      <x:c r="H33" s="8" t="str">
        <x:f>IF('Matrícula de grupo'!A40="","",'Matrícula de grupo'!B40)</x:f>
      </x:c>
      <x:c r="I33" s="8" t="str">
        <x:f>IF('Matrícula de grupo'!A40="","",'Matrícula de grupo'!C40)</x:f>
      </x:c>
      <x:c r="J33" s="8" t="str">
        <x:f>IF('Matrícula de grupo'!A40="","",'Matrícula de grupo'!D40)</x:f>
      </x:c>
      <x:c r="K33" s="8" t="str">
        <x:f>IF('Matrícula de grupo'!A40="","",'Matrícula de grupo'!E40)</x:f>
      </x:c>
      <x:c r="L33" s="8" t="str">
        <x:f>IF('Matrícula de grupo'!A40="","",'Matrícula de grupo'!F40)</x:f>
      </x:c>
      <x:c r="M33" s="8" t="str">
        <x:f>IF('Matrícula de grupo'!A40="","",'Matrícula de grupo'!G40)</x:f>
      </x:c>
      <x:c r="N33" s="8" t="str">
        <x:f>IF('Matrícula de grupo'!A40="","",'Matrícula de grupo'!$B$9)</x:f>
      </x:c>
      <x:c r="O33" s="8" t="str">
        <x:f>IF('Matrícula de grupo'!A40="","","Pendiente de confirmación")</x:f>
      </x:c>
      <x:c r="P33" s="7"/>
      <x:c r="Q33" s="7"/>
      <x:c r="R33" s="7"/>
      <x:c r="S33" s="7"/>
    </x:row>
    <x:row r="34" ht="23" customHeight="1">
      <x:c r="A34" s="7" t="str">
        <x:f>IF('Matrícula de grupo'!A41="","",IF($B$3="","",$B$3))</x:f>
      </x:c>
      <x:c r="B34" s="7" t="str">
        <x:f>IF('Matrícula de grupo'!A41="","",27)</x:f>
      </x:c>
      <x:c r="C34" s="7" t="str">
        <x:f>IF('Matrícula de grupo'!A41="","",IF($F$3="","",$F$3))</x:f>
      </x:c>
      <x:c r="D34" s="7" t="str">
        <x:f>IF('Matrícula de grupo'!A41="","",IF($D$3="","",$D$3))</x:f>
      </x:c>
      <x:c r="E34" s="8" t="str">
        <x:f>IF('Matrícula de grupo'!A41="","",'Matrícula de grupo'!$B$4)</x:f>
      </x:c>
      <x:c r="F34" s="8" t="str">
        <x:f>IF('Matrícula de grupo'!A41="","",'Matrícula de grupo'!$B$5)</x:f>
      </x:c>
      <x:c r="G34" s="8" t="str">
        <x:f>IF('Matrícula de grupo'!A41="","",'Matrícula de grupo'!A41)</x:f>
      </x:c>
      <x:c r="H34" s="8" t="str">
        <x:f>IF('Matrícula de grupo'!A41="","",'Matrícula de grupo'!B41)</x:f>
      </x:c>
      <x:c r="I34" s="8" t="str">
        <x:f>IF('Matrícula de grupo'!A41="","",'Matrícula de grupo'!C41)</x:f>
      </x:c>
      <x:c r="J34" s="8" t="str">
        <x:f>IF('Matrícula de grupo'!A41="","",'Matrícula de grupo'!D41)</x:f>
      </x:c>
      <x:c r="K34" s="8" t="str">
        <x:f>IF('Matrícula de grupo'!A41="","",'Matrícula de grupo'!E41)</x:f>
      </x:c>
      <x:c r="L34" s="8" t="str">
        <x:f>IF('Matrícula de grupo'!A41="","",'Matrícula de grupo'!F41)</x:f>
      </x:c>
      <x:c r="M34" s="8" t="str">
        <x:f>IF('Matrícula de grupo'!A41="","",'Matrícula de grupo'!G41)</x:f>
      </x:c>
      <x:c r="N34" s="8" t="str">
        <x:f>IF('Matrícula de grupo'!A41="","",'Matrícula de grupo'!$B$9)</x:f>
      </x:c>
      <x:c r="O34" s="8" t="str">
        <x:f>IF('Matrícula de grupo'!A41="","","Pendiente de confirmación")</x:f>
      </x:c>
      <x:c r="P34" s="7"/>
      <x:c r="Q34" s="7"/>
      <x:c r="R34" s="7"/>
      <x:c r="S34" s="7"/>
    </x:row>
    <x:row r="35" ht="23" customHeight="1">
      <x:c r="A35" s="7" t="str">
        <x:f>IF('Matrícula de grupo'!A42="","",IF($B$3="","",$B$3))</x:f>
      </x:c>
      <x:c r="B35" s="7" t="str">
        <x:f>IF('Matrícula de grupo'!A42="","",28)</x:f>
      </x:c>
      <x:c r="C35" s="7" t="str">
        <x:f>IF('Matrícula de grupo'!A42="","",IF($F$3="","",$F$3))</x:f>
      </x:c>
      <x:c r="D35" s="7" t="str">
        <x:f>IF('Matrícula de grupo'!A42="","",IF($D$3="","",$D$3))</x:f>
      </x:c>
      <x:c r="E35" s="8" t="str">
        <x:f>IF('Matrícula de grupo'!A42="","",'Matrícula de grupo'!$B$4)</x:f>
      </x:c>
      <x:c r="F35" s="8" t="str">
        <x:f>IF('Matrícula de grupo'!A42="","",'Matrícula de grupo'!$B$5)</x:f>
      </x:c>
      <x:c r="G35" s="8" t="str">
        <x:f>IF('Matrícula de grupo'!A42="","",'Matrícula de grupo'!A42)</x:f>
      </x:c>
      <x:c r="H35" s="8" t="str">
        <x:f>IF('Matrícula de grupo'!A42="","",'Matrícula de grupo'!B42)</x:f>
      </x:c>
      <x:c r="I35" s="8" t="str">
        <x:f>IF('Matrícula de grupo'!A42="","",'Matrícula de grupo'!C42)</x:f>
      </x:c>
      <x:c r="J35" s="8" t="str">
        <x:f>IF('Matrícula de grupo'!A42="","",'Matrícula de grupo'!D42)</x:f>
      </x:c>
      <x:c r="K35" s="8" t="str">
        <x:f>IF('Matrícula de grupo'!A42="","",'Matrícula de grupo'!E42)</x:f>
      </x:c>
      <x:c r="L35" s="8" t="str">
        <x:f>IF('Matrícula de grupo'!A42="","",'Matrícula de grupo'!F42)</x:f>
      </x:c>
      <x:c r="M35" s="8" t="str">
        <x:f>IF('Matrícula de grupo'!A42="","",'Matrícula de grupo'!G42)</x:f>
      </x:c>
      <x:c r="N35" s="8" t="str">
        <x:f>IF('Matrícula de grupo'!A42="","",'Matrícula de grupo'!$B$9)</x:f>
      </x:c>
      <x:c r="O35" s="8" t="str">
        <x:f>IF('Matrícula de grupo'!A42="","","Pendiente de confirmación")</x:f>
      </x:c>
      <x:c r="P35" s="7"/>
      <x:c r="Q35" s="7"/>
      <x:c r="R35" s="7"/>
      <x:c r="S35" s="7"/>
    </x:row>
    <x:row r="36" ht="23" customHeight="1">
      <x:c r="A36" s="7" t="str">
        <x:f>IF('Matrícula de grupo'!A43="","",IF($B$3="","",$B$3))</x:f>
      </x:c>
      <x:c r="B36" s="7" t="str">
        <x:f>IF('Matrícula de grupo'!A43="","",29)</x:f>
      </x:c>
      <x:c r="C36" s="7" t="str">
        <x:f>IF('Matrícula de grupo'!A43="","",IF($F$3="","",$F$3))</x:f>
      </x:c>
      <x:c r="D36" s="7" t="str">
        <x:f>IF('Matrícula de grupo'!A43="","",IF($D$3="","",$D$3))</x:f>
      </x:c>
      <x:c r="E36" s="8" t="str">
        <x:f>IF('Matrícula de grupo'!A43="","",'Matrícula de grupo'!$B$4)</x:f>
      </x:c>
      <x:c r="F36" s="8" t="str">
        <x:f>IF('Matrícula de grupo'!A43="","",'Matrícula de grupo'!$B$5)</x:f>
      </x:c>
      <x:c r="G36" s="8" t="str">
        <x:f>IF('Matrícula de grupo'!A43="","",'Matrícula de grupo'!A43)</x:f>
      </x:c>
      <x:c r="H36" s="8" t="str">
        <x:f>IF('Matrícula de grupo'!A43="","",'Matrícula de grupo'!B43)</x:f>
      </x:c>
      <x:c r="I36" s="8" t="str">
        <x:f>IF('Matrícula de grupo'!A43="","",'Matrícula de grupo'!C43)</x:f>
      </x:c>
      <x:c r="J36" s="8" t="str">
        <x:f>IF('Matrícula de grupo'!A43="","",'Matrícula de grupo'!D43)</x:f>
      </x:c>
      <x:c r="K36" s="8" t="str">
        <x:f>IF('Matrícula de grupo'!A43="","",'Matrícula de grupo'!E43)</x:f>
      </x:c>
      <x:c r="L36" s="8" t="str">
        <x:f>IF('Matrícula de grupo'!A43="","",'Matrícula de grupo'!F43)</x:f>
      </x:c>
      <x:c r="M36" s="8" t="str">
        <x:f>IF('Matrícula de grupo'!A43="","",'Matrícula de grupo'!G43)</x:f>
      </x:c>
      <x:c r="N36" s="8" t="str">
        <x:f>IF('Matrícula de grupo'!A43="","",'Matrícula de grupo'!$B$9)</x:f>
      </x:c>
      <x:c r="O36" s="8" t="str">
        <x:f>IF('Matrícula de grupo'!A43="","","Pendiente de confirmación")</x:f>
      </x:c>
      <x:c r="P36" s="7"/>
      <x:c r="Q36" s="7"/>
      <x:c r="R36" s="7"/>
      <x:c r="S36" s="7"/>
    </x:row>
    <x:row r="37" ht="23" customHeight="1">
      <x:c r="A37" s="7" t="str">
        <x:f>IF('Matrícula de grupo'!A44="","",IF($B$3="","",$B$3))</x:f>
      </x:c>
      <x:c r="B37" s="7" t="str">
        <x:f>IF('Matrícula de grupo'!A44="","",30)</x:f>
      </x:c>
      <x:c r="C37" s="7" t="str">
        <x:f>IF('Matrícula de grupo'!A44="","",IF($F$3="","",$F$3))</x:f>
      </x:c>
      <x:c r="D37" s="7" t="str">
        <x:f>IF('Matrícula de grupo'!A44="","",IF($D$3="","",$D$3))</x:f>
      </x:c>
      <x:c r="E37" s="8" t="str">
        <x:f>IF('Matrícula de grupo'!A44="","",'Matrícula de grupo'!$B$4)</x:f>
      </x:c>
      <x:c r="F37" s="8" t="str">
        <x:f>IF('Matrícula de grupo'!A44="","",'Matrícula de grupo'!$B$5)</x:f>
      </x:c>
      <x:c r="G37" s="8" t="str">
        <x:f>IF('Matrícula de grupo'!A44="","",'Matrícula de grupo'!A44)</x:f>
      </x:c>
      <x:c r="H37" s="8" t="str">
        <x:f>IF('Matrícula de grupo'!A44="","",'Matrícula de grupo'!B44)</x:f>
      </x:c>
      <x:c r="I37" s="8" t="str">
        <x:f>IF('Matrícula de grupo'!A44="","",'Matrícula de grupo'!C44)</x:f>
      </x:c>
      <x:c r="J37" s="8" t="str">
        <x:f>IF('Matrícula de grupo'!A44="","",'Matrícula de grupo'!D44)</x:f>
      </x:c>
      <x:c r="K37" s="8" t="str">
        <x:f>IF('Matrícula de grupo'!A44="","",'Matrícula de grupo'!E44)</x:f>
      </x:c>
      <x:c r="L37" s="8" t="str">
        <x:f>IF('Matrícula de grupo'!A44="","",'Matrícula de grupo'!F44)</x:f>
      </x:c>
      <x:c r="M37" s="8" t="str">
        <x:f>IF('Matrícula de grupo'!A44="","",'Matrícula de grupo'!G44)</x:f>
      </x:c>
      <x:c r="N37" s="8" t="str">
        <x:f>IF('Matrícula de grupo'!A44="","",'Matrícula de grupo'!$B$9)</x:f>
      </x:c>
      <x:c r="O37" s="8" t="str">
        <x:f>IF('Matrícula de grupo'!A44="","","Pendiente de confirmación")</x:f>
      </x:c>
      <x:c r="P37" s="7"/>
      <x:c r="Q37" s="7"/>
      <x:c r="R37" s="7"/>
      <x:c r="S37" s="7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</x:row>
  </x:sheetData>
  <x:pageMargins left="0.7" right="0.7" top="0.75" bottom="0.75" header="0.3" footer="0.3"/>
</x:worksheet>
</file>